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B10144\Desktop\"/>
    </mc:Choice>
  </mc:AlternateContent>
  <bookViews>
    <workbookView xWindow="-15" yWindow="-15" windowWidth="19170" windowHeight="6000" tabRatio="682" activeTab="2"/>
  </bookViews>
  <sheets>
    <sheet name="A-Genel Geçiş-General Passage" sheetId="1" r:id="rId1"/>
    <sheet name="C-Kılavuz - Pilots" sheetId="4" r:id="rId2"/>
    <sheet name="C-Gemi Tipleri - Ship Types" sheetId="5" r:id="rId3"/>
  </sheets>
  <calcPr calcId="162913"/>
</workbook>
</file>

<file path=xl/calcChain.xml><?xml version="1.0" encoding="utf-8"?>
<calcChain xmlns="http://schemas.openxmlformats.org/spreadsheetml/2006/main">
  <c r="I47" i="5" l="1"/>
  <c r="O30" i="4"/>
  <c r="N30" i="4"/>
  <c r="O29" i="4"/>
  <c r="N29" i="4"/>
  <c r="O28" i="4"/>
  <c r="N28" i="4"/>
  <c r="N40" i="4" s="1"/>
  <c r="N6" i="4"/>
  <c r="N17" i="4" s="1"/>
  <c r="O6" i="4"/>
  <c r="O17" i="4" s="1"/>
  <c r="N7" i="4"/>
  <c r="O7" i="4"/>
  <c r="O5" i="4"/>
  <c r="N5" i="4"/>
  <c r="O8" i="4"/>
  <c r="O9" i="4"/>
  <c r="O10" i="4"/>
  <c r="O11" i="4"/>
  <c r="O12" i="4"/>
  <c r="O13" i="4"/>
  <c r="O14" i="4"/>
  <c r="O15" i="4"/>
  <c r="O16" i="4"/>
  <c r="N8" i="4"/>
  <c r="N9" i="4"/>
  <c r="N10" i="4"/>
  <c r="N11" i="4"/>
  <c r="N12" i="4"/>
  <c r="N13" i="4"/>
  <c r="N14" i="4"/>
  <c r="N15" i="4"/>
  <c r="N16" i="4"/>
  <c r="C43" i="1"/>
  <c r="D43" i="1"/>
  <c r="E43" i="1"/>
  <c r="F43" i="1"/>
  <c r="G43" i="1"/>
  <c r="H43" i="1"/>
  <c r="I43" i="1"/>
  <c r="J43" i="1"/>
  <c r="K43" i="1"/>
  <c r="L43" i="1"/>
  <c r="B43" i="1"/>
  <c r="N30" i="5"/>
  <c r="N31" i="5"/>
  <c r="N32" i="5"/>
  <c r="N47" i="5" s="1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29" i="5"/>
  <c r="O31" i="4"/>
  <c r="O40" i="4" s="1"/>
  <c r="O32" i="4"/>
  <c r="O33" i="4"/>
  <c r="O34" i="4"/>
  <c r="O35" i="4"/>
  <c r="O36" i="4"/>
  <c r="O37" i="4"/>
  <c r="O38" i="4"/>
  <c r="O39" i="4"/>
  <c r="N31" i="4"/>
  <c r="N32" i="4"/>
  <c r="N33" i="4"/>
  <c r="N34" i="4"/>
  <c r="N35" i="4"/>
  <c r="N36" i="4"/>
  <c r="N37" i="4"/>
  <c r="N38" i="4"/>
  <c r="N39" i="4"/>
  <c r="B17" i="1"/>
  <c r="N20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4" i="5"/>
  <c r="N21" i="5" s="1"/>
  <c r="C47" i="5"/>
  <c r="D47" i="5"/>
  <c r="E47" i="5"/>
  <c r="F47" i="5"/>
  <c r="G47" i="5"/>
  <c r="H47" i="5"/>
  <c r="J47" i="5"/>
  <c r="K47" i="5"/>
  <c r="L47" i="5"/>
  <c r="M47" i="5"/>
  <c r="B47" i="5"/>
  <c r="C21" i="5"/>
  <c r="D21" i="5"/>
  <c r="E21" i="5"/>
  <c r="F21" i="5"/>
  <c r="G21" i="5"/>
  <c r="H21" i="5"/>
  <c r="I21" i="5"/>
  <c r="J21" i="5"/>
  <c r="K21" i="5"/>
  <c r="L21" i="5"/>
  <c r="M21" i="5"/>
  <c r="B21" i="5"/>
  <c r="C40" i="4"/>
  <c r="D40" i="4"/>
  <c r="E40" i="4"/>
  <c r="F40" i="4"/>
  <c r="G40" i="4"/>
  <c r="H40" i="4"/>
  <c r="I40" i="4"/>
  <c r="J40" i="4"/>
  <c r="K40" i="4"/>
  <c r="L40" i="4"/>
  <c r="M40" i="4"/>
  <c r="B40" i="4"/>
  <c r="C17" i="4"/>
  <c r="D17" i="4"/>
  <c r="E17" i="4"/>
  <c r="F17" i="4"/>
  <c r="G17" i="4"/>
  <c r="H17" i="4"/>
  <c r="I17" i="4"/>
  <c r="J17" i="4"/>
  <c r="K17" i="4"/>
  <c r="L17" i="4"/>
  <c r="M17" i="4"/>
  <c r="B17" i="4"/>
  <c r="C17" i="1"/>
  <c r="D17" i="1"/>
  <c r="E17" i="1"/>
  <c r="F17" i="1"/>
  <c r="G17" i="1"/>
  <c r="H17" i="1"/>
  <c r="I17" i="1"/>
  <c r="J17" i="1"/>
  <c r="K17" i="1"/>
  <c r="L17" i="1"/>
</calcChain>
</file>

<file path=xl/sharedStrings.xml><?xml version="1.0" encoding="utf-8"?>
<sst xmlns="http://schemas.openxmlformats.org/spreadsheetml/2006/main" count="199" uniqueCount="69">
  <si>
    <r>
      <t>AYLAR /</t>
    </r>
    <r>
      <rPr>
        <i/>
        <sz val="11"/>
        <color indexed="8"/>
        <rFont val="Times New Roman"/>
        <family val="1"/>
      </rPr>
      <t xml:space="preserve"> Months</t>
    </r>
  </si>
  <si>
    <r>
      <t xml:space="preserve">Ocak / </t>
    </r>
    <r>
      <rPr>
        <i/>
        <sz val="11"/>
        <color indexed="8"/>
        <rFont val="Times New Roman"/>
        <family val="1"/>
      </rPr>
      <t>January</t>
    </r>
  </si>
  <si>
    <r>
      <t>Şubat /</t>
    </r>
    <r>
      <rPr>
        <i/>
        <sz val="11"/>
        <color indexed="8"/>
        <rFont val="Times New Roman"/>
        <family val="1"/>
      </rPr>
      <t xml:space="preserve"> February</t>
    </r>
  </si>
  <si>
    <r>
      <t xml:space="preserve">Mart/ </t>
    </r>
    <r>
      <rPr>
        <i/>
        <sz val="11"/>
        <color indexed="8"/>
        <rFont val="Times New Roman"/>
        <family val="1"/>
      </rPr>
      <t>March</t>
    </r>
  </si>
  <si>
    <r>
      <t>Mayıs /</t>
    </r>
    <r>
      <rPr>
        <i/>
        <sz val="11"/>
        <color indexed="8"/>
        <rFont val="Times New Roman"/>
        <family val="1"/>
      </rPr>
      <t xml:space="preserve"> May</t>
    </r>
  </si>
  <si>
    <r>
      <t>Haziran /</t>
    </r>
    <r>
      <rPr>
        <i/>
        <sz val="11"/>
        <color indexed="8"/>
        <rFont val="Times New Roman"/>
        <family val="1"/>
      </rPr>
      <t xml:space="preserve"> June</t>
    </r>
  </si>
  <si>
    <r>
      <t xml:space="preserve">Temmuz / </t>
    </r>
    <r>
      <rPr>
        <i/>
        <sz val="11"/>
        <color indexed="8"/>
        <rFont val="Times New Roman"/>
        <family val="1"/>
      </rPr>
      <t>July</t>
    </r>
  </si>
  <si>
    <r>
      <t xml:space="preserve">Ağustos / </t>
    </r>
    <r>
      <rPr>
        <i/>
        <sz val="11"/>
        <color indexed="8"/>
        <rFont val="Times New Roman"/>
        <family val="1"/>
      </rPr>
      <t>August</t>
    </r>
  </si>
  <si>
    <r>
      <t xml:space="preserve">Eylül / </t>
    </r>
    <r>
      <rPr>
        <i/>
        <sz val="11"/>
        <color indexed="8"/>
        <rFont val="Times New Roman"/>
        <family val="1"/>
      </rPr>
      <t>September</t>
    </r>
  </si>
  <si>
    <r>
      <t xml:space="preserve">Ekim / </t>
    </r>
    <r>
      <rPr>
        <i/>
        <sz val="11"/>
        <color indexed="8"/>
        <rFont val="Times New Roman"/>
        <family val="1"/>
      </rPr>
      <t>October</t>
    </r>
  </si>
  <si>
    <r>
      <t>Aralık /</t>
    </r>
    <r>
      <rPr>
        <i/>
        <sz val="11"/>
        <color indexed="8"/>
        <rFont val="Times New Roman"/>
        <family val="1"/>
      </rPr>
      <t>December</t>
    </r>
  </si>
  <si>
    <t>TTA</t>
  </si>
  <si>
    <t>TCH</t>
  </si>
  <si>
    <t>LPG/LNG</t>
  </si>
  <si>
    <t>Toplam Tankerler / Total Tankers</t>
  </si>
  <si>
    <r>
      <t xml:space="preserve">Gemi Adedi / </t>
    </r>
    <r>
      <rPr>
        <sz val="9"/>
        <color indexed="8"/>
        <rFont val="Times New Roman"/>
        <family val="1"/>
      </rPr>
      <t>Number Of Vessels</t>
    </r>
  </si>
  <si>
    <r>
      <t xml:space="preserve">Toplam Gros Ton / </t>
    </r>
    <r>
      <rPr>
        <i/>
        <sz val="9"/>
        <color indexed="8"/>
        <rFont val="Times New Roman"/>
        <family val="1"/>
      </rPr>
      <t>Total Gross Tonnage</t>
    </r>
  </si>
  <si>
    <r>
      <t>Uğraksız Gemi /</t>
    </r>
    <r>
      <rPr>
        <sz val="9"/>
        <color indexed="8"/>
        <rFont val="Times New Roman"/>
        <family val="1"/>
      </rPr>
      <t xml:space="preserve"> Non Call In Vessels</t>
    </r>
  </si>
  <si>
    <r>
      <t xml:space="preserve">500 GT'den Küçük / </t>
    </r>
    <r>
      <rPr>
        <sz val="9"/>
        <color indexed="8"/>
        <rFont val="Times New Roman"/>
        <family val="1"/>
      </rPr>
      <t>Lower Than 500 GT</t>
    </r>
  </si>
  <si>
    <t>Toplam / Total</t>
  </si>
  <si>
    <r>
      <t xml:space="preserve">Toplam / </t>
    </r>
    <r>
      <rPr>
        <b/>
        <i/>
        <sz val="11"/>
        <color indexed="8"/>
        <rFont val="Times New Roman"/>
        <family val="1"/>
      </rPr>
      <t>Total</t>
    </r>
  </si>
  <si>
    <r>
      <t>Boyu 200 M'den Büyük /</t>
    </r>
    <r>
      <rPr>
        <i/>
        <sz val="9"/>
        <color indexed="8"/>
        <rFont val="Times New Roman"/>
        <family val="1"/>
      </rPr>
      <t xml:space="preserve"> LOA Longer Than 200 M</t>
    </r>
  </si>
  <si>
    <t>A-1</t>
  </si>
  <si>
    <t>A-2</t>
  </si>
  <si>
    <t>C-1</t>
  </si>
  <si>
    <t>C-2</t>
  </si>
  <si>
    <r>
      <t xml:space="preserve">Toplam Gemi / </t>
    </r>
    <r>
      <rPr>
        <i/>
        <sz val="9"/>
        <color indexed="8"/>
        <rFont val="Times New Roman"/>
        <family val="1"/>
      </rPr>
      <t>Total Vessels</t>
    </r>
  </si>
  <si>
    <r>
      <t>Kılavuz Alan /</t>
    </r>
    <r>
      <rPr>
        <i/>
        <sz val="9"/>
        <color indexed="8"/>
        <rFont val="Times New Roman"/>
        <family val="1"/>
      </rPr>
      <t xml:space="preserve"> With Pilot</t>
    </r>
  </si>
  <si>
    <r>
      <t>250-300 M Arası  /</t>
    </r>
    <r>
      <rPr>
        <i/>
        <sz val="9"/>
        <color indexed="8"/>
        <rFont val="Times New Roman"/>
        <family val="1"/>
      </rPr>
      <t xml:space="preserve"> Between 250-300 M</t>
    </r>
  </si>
  <si>
    <r>
      <t>150-200 M Arası  /</t>
    </r>
    <r>
      <rPr>
        <i/>
        <sz val="9"/>
        <color indexed="8"/>
        <rFont val="Times New Roman"/>
        <family val="1"/>
      </rPr>
      <t xml:space="preserve"> Between 150-200 M</t>
    </r>
  </si>
  <si>
    <r>
      <t>200-250 M Arası  /</t>
    </r>
    <r>
      <rPr>
        <i/>
        <sz val="9"/>
        <color indexed="8"/>
        <rFont val="Times New Roman"/>
        <family val="1"/>
      </rPr>
      <t xml:space="preserve"> Between 200-250 M</t>
    </r>
  </si>
  <si>
    <r>
      <t>100 M'den Küçük /</t>
    </r>
    <r>
      <rPr>
        <i/>
        <sz val="9"/>
        <color indexed="8"/>
        <rFont val="Times New Roman"/>
        <family val="1"/>
      </rPr>
      <t xml:space="preserve"> Shorter Than 100 M</t>
    </r>
  </si>
  <si>
    <r>
      <t>300 M'den Büyük /</t>
    </r>
    <r>
      <rPr>
        <i/>
        <sz val="9"/>
        <color indexed="8"/>
        <rFont val="Times New Roman"/>
        <family val="1"/>
      </rPr>
      <t xml:space="preserve"> Longer Than 300 M</t>
    </r>
  </si>
  <si>
    <r>
      <t xml:space="preserve">Toplam Gemi / </t>
    </r>
    <r>
      <rPr>
        <b/>
        <i/>
        <sz val="9"/>
        <color indexed="8"/>
        <rFont val="Times New Roman"/>
        <family val="1"/>
      </rPr>
      <t>Total Vessels</t>
    </r>
  </si>
  <si>
    <r>
      <t xml:space="preserve">Toplam / </t>
    </r>
    <r>
      <rPr>
        <b/>
        <i/>
        <sz val="9"/>
        <color indexed="8"/>
        <rFont val="Times New Roman"/>
        <family val="1"/>
      </rPr>
      <t>Total</t>
    </r>
  </si>
  <si>
    <r>
      <t>Toplam Kılavuz Alan /</t>
    </r>
    <r>
      <rPr>
        <b/>
        <i/>
        <sz val="9"/>
        <color indexed="8"/>
        <rFont val="Times New Roman"/>
        <family val="1"/>
      </rPr>
      <t xml:space="preserve"> Total With Pilot</t>
    </r>
  </si>
  <si>
    <t>Yedekli Geçiş / Towaged</t>
  </si>
  <si>
    <r>
      <t xml:space="preserve">Kasım / </t>
    </r>
    <r>
      <rPr>
        <i/>
        <sz val="11"/>
        <color indexed="8"/>
        <rFont val="Times New Roman"/>
        <family val="1"/>
      </rPr>
      <t>November</t>
    </r>
  </si>
  <si>
    <r>
      <t xml:space="preserve">Nisan / </t>
    </r>
    <r>
      <rPr>
        <i/>
        <sz val="11"/>
        <color indexed="8"/>
        <rFont val="Times New Roman"/>
        <family val="1"/>
      </rPr>
      <t>April</t>
    </r>
  </si>
  <si>
    <r>
      <t xml:space="preserve">Kılavuz Alan / </t>
    </r>
    <r>
      <rPr>
        <sz val="9"/>
        <color indexed="8"/>
        <rFont val="Times New Roman"/>
        <family val="1"/>
      </rPr>
      <t>With Pılot</t>
    </r>
  </si>
  <si>
    <r>
      <t xml:space="preserve">Sp1 Veren / </t>
    </r>
    <r>
      <rPr>
        <i/>
        <sz val="9"/>
        <color indexed="8"/>
        <rFont val="Times New Roman"/>
        <family val="1"/>
      </rPr>
      <t>Sp1 Given</t>
    </r>
  </si>
  <si>
    <r>
      <t xml:space="preserve">Aralık / </t>
    </r>
    <r>
      <rPr>
        <i/>
        <sz val="11"/>
        <color indexed="8"/>
        <rFont val="Times New Roman"/>
        <family val="1"/>
      </rPr>
      <t>December</t>
    </r>
  </si>
  <si>
    <t>Barç (Barge / Barge Carrier)</t>
  </si>
  <si>
    <t>Dökme Yük Gemisi (Bulk Carrier)</t>
  </si>
  <si>
    <t xml:space="preserve">Çimento Gemisi (Cement Carrier) </t>
  </si>
  <si>
    <t>Konteyner Gemisi (Container Ship)</t>
  </si>
  <si>
    <t>Feribot (Ferry)</t>
  </si>
  <si>
    <t>Genel Kargo Gemisi (General Cargo Ship)</t>
  </si>
  <si>
    <t>Canlı Hayvan Taşıyan Gemi (Livestock Carrier)</t>
  </si>
  <si>
    <t>Savaş Gemisi (Naval)</t>
  </si>
  <si>
    <t>Yolcu Gemisi (Passenger Ship)</t>
  </si>
  <si>
    <t>Frigorifik Gemi (Refrigerated Cargo Carrier)</t>
  </si>
  <si>
    <t>Ro-ro Gemi (Roll on Roll of Vessel)</t>
  </si>
  <si>
    <t>Türü Belirtilmemiş Tanker (Other Tanker, TTA)</t>
  </si>
  <si>
    <t>Kimyasal Yük Taşıyan Tanker (Chemical Tanker, TCH)</t>
  </si>
  <si>
    <t>Gaz Tankeri (Liquefied Petroleum Gas/Natural Gas Tanker, LPG/LNG)</t>
  </si>
  <si>
    <t>Römorkör (Tug)</t>
  </si>
  <si>
    <t>Araç Taşıyan Gemi (Vehicle Carrier)</t>
  </si>
  <si>
    <t>Diğer (Other)</t>
  </si>
  <si>
    <t>Sıvılaştırılmış Doğalgaz Taşıyan Tanker (Liquefied Natural Gas Tanker, LNG)</t>
  </si>
  <si>
    <t>Sıvılaştırılmış Petrol Gazı Taşıyan Tanker (Liquefied Petroleum Gas Tanker, LPG)</t>
  </si>
  <si>
    <r>
      <t>Kılavuz Alan /</t>
    </r>
    <r>
      <rPr>
        <b/>
        <i/>
        <sz val="9"/>
        <color indexed="8"/>
        <rFont val="Times New Roman"/>
        <family val="1"/>
      </rPr>
      <t xml:space="preserve">                With Pilot</t>
    </r>
  </si>
  <si>
    <r>
      <t xml:space="preserve">İSTANBUL BOĞAZI'NDAN 2018 YILINDA GEÇİŞ YAPAN GEMİLERİN TİPLERİNE VE AYLARA GÖRE DAĞILIMI                                                                                                                                                            (2018 1Ocak-30Haziran / </t>
    </r>
    <r>
      <rPr>
        <b/>
        <i/>
        <sz val="11"/>
        <color indexed="8"/>
        <rFont val="Times New Roman"/>
        <family val="1"/>
      </rPr>
      <t>2018 1January-30June</t>
    </r>
    <r>
      <rPr>
        <b/>
        <sz val="11"/>
        <color indexed="8"/>
        <rFont val="Times New Roman"/>
        <family val="1"/>
      </rPr>
      <t xml:space="preserve">)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9"/>
        <color indexed="8"/>
        <rFont val="Times New Roman"/>
        <family val="1"/>
      </rPr>
      <t>The Monthly Statistics of Vessels Passed Istanbul Strait According to Their Ship Type</t>
    </r>
  </si>
  <si>
    <r>
      <t xml:space="preserve">ÇANAKKALE BOĞAZI'NDAN 2018 YILINDA GEÇİŞ YAPAN GEMİLERİN TİPLERİNE VE AYLARA GÖRE DAĞILIMI                                                                                                                                                                                        (2018 1Ocak-30Haziran / 2018 1January-30June)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9"/>
        <color indexed="8"/>
        <rFont val="Times New Roman"/>
        <family val="1"/>
      </rPr>
      <t>The Monthly Statistics of Vessels Passed Canakkale Strait According to Their Ship Type</t>
    </r>
  </si>
  <si>
    <r>
      <t xml:space="preserve">2018 YILI İSTANBUL BOĞAZI GEMİ GEÇİŞ İSTATİSTİK ÖZETİ                                                                                                                                                                                                   (2018 1Ocak-30Haziran / 2018 1January-30June)                </t>
    </r>
    <r>
      <rPr>
        <b/>
        <sz val="9"/>
        <color indexed="8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The </t>
    </r>
    <r>
      <rPr>
        <b/>
        <i/>
        <sz val="9"/>
        <color indexed="8"/>
        <rFont val="Times New Roman"/>
        <family val="1"/>
      </rPr>
      <t xml:space="preserve">Statistics Summary Of Vessels Passed Istanbul Strait </t>
    </r>
    <r>
      <rPr>
        <b/>
        <sz val="11"/>
        <color indexed="8"/>
        <rFont val="Times New Roman"/>
        <family val="1"/>
      </rPr>
      <t xml:space="preserve">
</t>
    </r>
  </si>
  <si>
    <r>
      <t xml:space="preserve">2018 YILI ÇANAKKALE BOĞAZI GEMİ GEÇİŞ İSTATİSTİK ÖZETİ                                                                   </t>
    </r>
    <r>
      <rPr>
        <b/>
        <sz val="9"/>
        <color indexed="8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(2018 1Ocak-30Haziran / 2018 1January-30June)                                                                                                                                                                                                                                                                         The </t>
    </r>
    <r>
      <rPr>
        <b/>
        <i/>
        <sz val="9"/>
        <color indexed="8"/>
        <rFont val="Times New Roman"/>
        <family val="1"/>
      </rPr>
      <t xml:space="preserve">Statistics Summary Of Vessels Passed Canakkale Strait </t>
    </r>
    <r>
      <rPr>
        <b/>
        <sz val="11"/>
        <color indexed="8"/>
        <rFont val="Times New Roman"/>
        <family val="1"/>
      </rPr>
      <t xml:space="preserve">
</t>
    </r>
  </si>
  <si>
    <r>
      <t xml:space="preserve">İSTANBUL BOĞAZI'NDAN 2018 YILINDA GEÇİŞ YAPAN GEMİLERİN BOYLARINA VE AYLARA GÖRE KILAVUZ ALMA DURUM İSTATİSTİĞİ    (2018 1Ocak-30Haziran / </t>
    </r>
    <r>
      <rPr>
        <b/>
        <i/>
        <sz val="11"/>
        <color indexed="8"/>
        <rFont val="Times New Roman"/>
        <family val="1"/>
      </rPr>
      <t>2018 1January-30June</t>
    </r>
    <r>
      <rPr>
        <b/>
        <sz val="11"/>
        <color indexed="8"/>
        <rFont val="Times New Roman"/>
        <family val="1"/>
      </rPr>
      <t xml:space="preserve">)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9"/>
        <color indexed="8"/>
        <rFont val="Times New Roman"/>
        <family val="1"/>
      </rPr>
      <t>The Monthly Statistics of Vessels Passed  Istanbul Strait According to Their Length and Pilot Request</t>
    </r>
  </si>
  <si>
    <r>
      <t xml:space="preserve">ÇANAKKALE BOĞAZI'NDAN 2018 YILINDA GEÇİŞ YAPAN GEMİLERİN BOYLARINA VE AYLARA GÖRE KILAVUZ ALMA DURUM İSTATİSTİĞİ                                                                                                       (2018 1Ocak-30Haziran / 2018 1January-30June)                                                                                                                                                                                              </t>
    </r>
    <r>
      <rPr>
        <b/>
        <i/>
        <sz val="9"/>
        <color indexed="8"/>
        <rFont val="Times New Roman"/>
        <family val="1"/>
      </rPr>
      <t>The Monthly Statistics of Vessels Passed  Canakkale Strait According to Their Length and Pilot Request</t>
    </r>
  </si>
  <si>
    <r>
      <t>100-150 M Arası  /</t>
    </r>
    <r>
      <rPr>
        <i/>
        <sz val="9"/>
        <color indexed="8"/>
        <rFont val="Times New Roman"/>
        <family val="1"/>
      </rPr>
      <t xml:space="preserve"> Between 100-150 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</si>
</sst>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_-* #,##0.00\ _T_L_-;\-* #,##0.00\ _T_L_-;_-* &quot;-&quot;??\ _T_L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9"/>
      <color indexed="8"/>
      <name val="Times New Roman"/>
      <family val="1"/>
    </font>
    <font>
      <b/>
      <i/>
      <sz val="9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Calibri"/>
      <family val="2"/>
    </font>
    <font>
      <sz val="11"/>
      <color indexed="8"/>
      <name val="Times New Roman"/>
      <family val="1"/>
      <charset val="162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81" fontId="16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1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3" fontId="17" fillId="0" borderId="1" xfId="2" applyNumberFormat="1" applyFont="1" applyBorder="1" applyAlignment="1">
      <alignment horizontal="center" vertical="center" wrapText="1"/>
    </xf>
    <xf numFmtId="3" fontId="17" fillId="0" borderId="1" xfId="2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3" fontId="1" fillId="0" borderId="1" xfId="2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3">
    <cellStyle name="Normal" xfId="0" builtinId="0"/>
    <cellStyle name="Normal_C-Gemi Tipleri - Ship Types" xfId="1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31" workbookViewId="0">
      <selection activeCell="F58" sqref="F58"/>
    </sheetView>
  </sheetViews>
  <sheetFormatPr defaultRowHeight="15" x14ac:dyDescent="0.25"/>
  <cols>
    <col min="1" max="1" width="18" style="1" customWidth="1"/>
    <col min="2" max="2" width="11.28515625" style="1" customWidth="1"/>
    <col min="3" max="3" width="15.140625" style="1" customWidth="1"/>
    <col min="4" max="12" width="11.28515625" style="1" customWidth="1"/>
    <col min="13" max="16384" width="9.140625" style="1"/>
  </cols>
  <sheetData>
    <row r="1" spans="1:12" x14ac:dyDescent="0.25">
      <c r="A1" s="10" t="s">
        <v>22</v>
      </c>
    </row>
    <row r="2" spans="1:12" ht="73.5" customHeight="1" x14ac:dyDescent="0.25">
      <c r="A2" s="28" t="s">
        <v>64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x14ac:dyDescent="0.25">
      <c r="A3" s="26" t="s">
        <v>0</v>
      </c>
      <c r="B3" s="26" t="s">
        <v>15</v>
      </c>
      <c r="C3" s="26" t="s">
        <v>16</v>
      </c>
      <c r="D3" s="26" t="s">
        <v>39</v>
      </c>
      <c r="E3" s="26" t="s">
        <v>40</v>
      </c>
      <c r="F3" s="26" t="s">
        <v>17</v>
      </c>
      <c r="G3" s="26" t="s">
        <v>21</v>
      </c>
      <c r="H3" s="26" t="s">
        <v>18</v>
      </c>
      <c r="I3" s="26" t="s">
        <v>14</v>
      </c>
      <c r="J3" s="32"/>
      <c r="K3" s="32"/>
      <c r="L3" s="26" t="s">
        <v>36</v>
      </c>
    </row>
    <row r="4" spans="1:12" s="2" customFormat="1" ht="59.25" customHeight="1" x14ac:dyDescent="0.25">
      <c r="A4" s="30"/>
      <c r="B4" s="30"/>
      <c r="C4" s="30"/>
      <c r="D4" s="30"/>
      <c r="E4" s="30"/>
      <c r="F4" s="30"/>
      <c r="G4" s="30"/>
      <c r="H4" s="31"/>
      <c r="I4" s="6" t="s">
        <v>11</v>
      </c>
      <c r="J4" s="6" t="s">
        <v>13</v>
      </c>
      <c r="K4" s="6" t="s">
        <v>12</v>
      </c>
      <c r="L4" s="27"/>
    </row>
    <row r="5" spans="1:12" ht="23.25" customHeight="1" x14ac:dyDescent="0.25">
      <c r="A5" s="7" t="s">
        <v>1</v>
      </c>
      <c r="B5" s="19">
        <v>3374</v>
      </c>
      <c r="C5" s="21">
        <v>47293602</v>
      </c>
      <c r="D5" s="22">
        <v>1918</v>
      </c>
      <c r="E5" s="21">
        <v>3352</v>
      </c>
      <c r="F5" s="21">
        <v>2049</v>
      </c>
      <c r="G5" s="21">
        <v>302</v>
      </c>
      <c r="H5" s="21">
        <v>30</v>
      </c>
      <c r="I5" s="22">
        <v>518</v>
      </c>
      <c r="J5" s="22">
        <v>56</v>
      </c>
      <c r="K5" s="22">
        <v>160</v>
      </c>
      <c r="L5" s="22">
        <v>6</v>
      </c>
    </row>
    <row r="6" spans="1:12" ht="23.25" customHeight="1" x14ac:dyDescent="0.25">
      <c r="A6" s="7" t="s">
        <v>2</v>
      </c>
      <c r="B6" s="19">
        <v>3237</v>
      </c>
      <c r="C6" s="21">
        <v>46327666</v>
      </c>
      <c r="D6" s="22">
        <v>1870</v>
      </c>
      <c r="E6" s="21">
        <v>3218</v>
      </c>
      <c r="F6" s="21">
        <v>1991</v>
      </c>
      <c r="G6" s="21">
        <v>289</v>
      </c>
      <c r="H6" s="22">
        <v>27</v>
      </c>
      <c r="I6" s="22">
        <v>522</v>
      </c>
      <c r="J6" s="22">
        <v>71</v>
      </c>
      <c r="K6" s="22">
        <v>130</v>
      </c>
      <c r="L6" s="22">
        <v>4</v>
      </c>
    </row>
    <row r="7" spans="1:12" ht="23.25" customHeight="1" x14ac:dyDescent="0.25">
      <c r="A7" s="7" t="s">
        <v>3</v>
      </c>
      <c r="B7" s="19">
        <v>3706</v>
      </c>
      <c r="C7" s="22">
        <v>51869688</v>
      </c>
      <c r="D7" s="22">
        <v>2103</v>
      </c>
      <c r="E7" s="21">
        <v>3680</v>
      </c>
      <c r="F7" s="21">
        <v>2243</v>
      </c>
      <c r="G7" s="21">
        <v>329</v>
      </c>
      <c r="H7" s="22">
        <v>22</v>
      </c>
      <c r="I7" s="22">
        <v>543</v>
      </c>
      <c r="J7" s="22">
        <v>62</v>
      </c>
      <c r="K7" s="22">
        <v>154</v>
      </c>
      <c r="L7" s="22">
        <v>2</v>
      </c>
    </row>
    <row r="8" spans="1:12" ht="23.25" customHeight="1" x14ac:dyDescent="0.25">
      <c r="A8" s="7" t="s">
        <v>38</v>
      </c>
      <c r="B8" s="19">
        <v>3595</v>
      </c>
      <c r="C8" s="21">
        <v>52509361</v>
      </c>
      <c r="D8" s="22">
        <v>2071</v>
      </c>
      <c r="E8" s="21">
        <v>3583</v>
      </c>
      <c r="F8" s="22">
        <v>2199</v>
      </c>
      <c r="G8" s="21">
        <v>352</v>
      </c>
      <c r="H8" s="21">
        <v>28</v>
      </c>
      <c r="I8" s="22">
        <v>504</v>
      </c>
      <c r="J8" s="22">
        <v>53</v>
      </c>
      <c r="K8" s="22">
        <v>160</v>
      </c>
      <c r="L8" s="22">
        <v>7</v>
      </c>
    </row>
    <row r="9" spans="1:12" ht="23.25" customHeight="1" x14ac:dyDescent="0.25">
      <c r="A9" s="7" t="s">
        <v>4</v>
      </c>
      <c r="B9" s="19">
        <v>3568</v>
      </c>
      <c r="C9" s="21">
        <v>51061996</v>
      </c>
      <c r="D9" s="22">
        <v>1925</v>
      </c>
      <c r="E9" s="21">
        <v>3542</v>
      </c>
      <c r="F9" s="21">
        <v>2156</v>
      </c>
      <c r="G9" s="21">
        <v>342</v>
      </c>
      <c r="H9" s="21">
        <v>38</v>
      </c>
      <c r="I9" s="22">
        <v>485</v>
      </c>
      <c r="J9" s="22">
        <v>61</v>
      </c>
      <c r="K9" s="22">
        <v>174</v>
      </c>
      <c r="L9" s="22">
        <v>4</v>
      </c>
    </row>
    <row r="10" spans="1:12" ht="23.25" customHeight="1" x14ac:dyDescent="0.25">
      <c r="A10" s="7" t="s">
        <v>5</v>
      </c>
      <c r="B10" s="19">
        <v>3229</v>
      </c>
      <c r="C10" s="21">
        <v>47592533</v>
      </c>
      <c r="D10" s="22">
        <v>1757</v>
      </c>
      <c r="E10" s="21">
        <v>3214</v>
      </c>
      <c r="F10" s="21">
        <v>2020</v>
      </c>
      <c r="G10" s="21">
        <v>324</v>
      </c>
      <c r="H10" s="21">
        <v>39</v>
      </c>
      <c r="I10" s="22">
        <v>493</v>
      </c>
      <c r="J10" s="22">
        <v>52</v>
      </c>
      <c r="K10" s="22">
        <v>174</v>
      </c>
      <c r="L10" s="22">
        <v>7</v>
      </c>
    </row>
    <row r="11" spans="1:12" ht="23.25" customHeight="1" x14ac:dyDescent="0.25">
      <c r="A11" s="7" t="s">
        <v>6</v>
      </c>
      <c r="B11" s="19">
        <v>3608</v>
      </c>
      <c r="C11" s="21">
        <v>52016359</v>
      </c>
      <c r="D11" s="19">
        <v>1984</v>
      </c>
      <c r="E11" s="21">
        <v>3584</v>
      </c>
      <c r="F11" s="21">
        <v>2189</v>
      </c>
      <c r="G11" s="21">
        <v>341</v>
      </c>
      <c r="H11" s="21">
        <v>53</v>
      </c>
      <c r="I11" s="22">
        <v>514</v>
      </c>
      <c r="J11" s="22">
        <v>52</v>
      </c>
      <c r="K11" s="22">
        <v>155</v>
      </c>
      <c r="L11" s="22">
        <v>15</v>
      </c>
    </row>
    <row r="12" spans="1:12" ht="23.25" customHeight="1" x14ac:dyDescent="0.25">
      <c r="A12" s="7" t="s">
        <v>7</v>
      </c>
      <c r="B12" s="19">
        <v>3444</v>
      </c>
      <c r="C12" s="21">
        <v>54026054</v>
      </c>
      <c r="D12" s="22">
        <v>1941</v>
      </c>
      <c r="E12" s="21">
        <v>3400</v>
      </c>
      <c r="F12" s="21">
        <v>2231</v>
      </c>
      <c r="G12" s="21">
        <v>394</v>
      </c>
      <c r="H12" s="21">
        <v>75</v>
      </c>
      <c r="I12" s="22">
        <v>481</v>
      </c>
      <c r="J12" s="22">
        <v>48</v>
      </c>
      <c r="K12" s="22">
        <v>155</v>
      </c>
      <c r="L12" s="22">
        <v>21</v>
      </c>
    </row>
    <row r="13" spans="1:12" ht="23.25" customHeight="1" x14ac:dyDescent="0.25">
      <c r="A13" s="7" t="s">
        <v>8</v>
      </c>
      <c r="B13" s="19">
        <v>3157</v>
      </c>
      <c r="C13" s="21">
        <v>50332247</v>
      </c>
      <c r="D13" s="22">
        <v>1794</v>
      </c>
      <c r="E13" s="21">
        <v>3146</v>
      </c>
      <c r="F13" s="21">
        <v>2086</v>
      </c>
      <c r="G13" s="21">
        <v>355</v>
      </c>
      <c r="H13" s="21">
        <v>54</v>
      </c>
      <c r="I13" s="22">
        <v>458</v>
      </c>
      <c r="J13" s="22">
        <v>33</v>
      </c>
      <c r="K13" s="22">
        <v>149</v>
      </c>
      <c r="L13" s="22">
        <v>17</v>
      </c>
    </row>
    <row r="14" spans="1:12" ht="23.25" customHeight="1" x14ac:dyDescent="0.25">
      <c r="A14" s="7" t="s">
        <v>9</v>
      </c>
      <c r="B14" s="19">
        <v>3518</v>
      </c>
      <c r="C14" s="21">
        <v>54770175</v>
      </c>
      <c r="D14" s="22">
        <v>2064</v>
      </c>
      <c r="E14" s="21">
        <v>3492</v>
      </c>
      <c r="F14" s="21">
        <v>2331</v>
      </c>
      <c r="G14" s="21">
        <v>355</v>
      </c>
      <c r="H14" s="21">
        <v>47</v>
      </c>
      <c r="I14" s="22">
        <v>505</v>
      </c>
      <c r="J14" s="22">
        <v>56</v>
      </c>
      <c r="K14" s="22">
        <v>184</v>
      </c>
      <c r="L14" s="22">
        <v>15</v>
      </c>
    </row>
    <row r="15" spans="1:12" ht="23.25" customHeight="1" x14ac:dyDescent="0.25">
      <c r="A15" s="7" t="s">
        <v>37</v>
      </c>
      <c r="B15" s="19">
        <v>3193</v>
      </c>
      <c r="C15" s="21">
        <v>52003434</v>
      </c>
      <c r="D15" s="22">
        <v>1965</v>
      </c>
      <c r="E15" s="21">
        <v>3178</v>
      </c>
      <c r="F15" s="21">
        <v>2155</v>
      </c>
      <c r="G15" s="21">
        <v>358</v>
      </c>
      <c r="H15" s="21">
        <v>47</v>
      </c>
      <c r="I15" s="22">
        <v>451</v>
      </c>
      <c r="J15" s="22">
        <v>32</v>
      </c>
      <c r="K15" s="22">
        <v>191</v>
      </c>
      <c r="L15" s="22">
        <v>6</v>
      </c>
    </row>
    <row r="16" spans="1:12" ht="23.25" customHeight="1" x14ac:dyDescent="0.25">
      <c r="A16" s="7" t="s">
        <v>41</v>
      </c>
      <c r="B16" s="20">
        <v>3474</v>
      </c>
      <c r="C16" s="22">
        <v>53285051</v>
      </c>
      <c r="D16" s="22">
        <v>2173</v>
      </c>
      <c r="E16" s="22">
        <v>3455</v>
      </c>
      <c r="F16" s="22">
        <v>2234</v>
      </c>
      <c r="G16" s="22">
        <v>365</v>
      </c>
      <c r="H16" s="22">
        <v>48</v>
      </c>
      <c r="I16" s="22">
        <v>540</v>
      </c>
      <c r="J16" s="22">
        <v>47</v>
      </c>
      <c r="K16" s="22">
        <v>164</v>
      </c>
      <c r="L16" s="22">
        <v>12</v>
      </c>
    </row>
    <row r="17" spans="1:12" s="5" customFormat="1" ht="26.25" customHeight="1" x14ac:dyDescent="0.25">
      <c r="A17" s="8" t="s">
        <v>20</v>
      </c>
      <c r="B17" s="16">
        <f t="shared" ref="B17:L17" si="0">SUM(B5:B16)</f>
        <v>41103</v>
      </c>
      <c r="C17" s="16">
        <f t="shared" si="0"/>
        <v>613088166</v>
      </c>
      <c r="D17" s="16">
        <f t="shared" si="0"/>
        <v>23565</v>
      </c>
      <c r="E17" s="16">
        <f t="shared" si="0"/>
        <v>40844</v>
      </c>
      <c r="F17" s="16">
        <f t="shared" si="0"/>
        <v>25884</v>
      </c>
      <c r="G17" s="16">
        <f t="shared" si="0"/>
        <v>4106</v>
      </c>
      <c r="H17" s="16">
        <f t="shared" si="0"/>
        <v>508</v>
      </c>
      <c r="I17" s="16">
        <f t="shared" si="0"/>
        <v>6014</v>
      </c>
      <c r="J17" s="16">
        <f t="shared" si="0"/>
        <v>623</v>
      </c>
      <c r="K17" s="16">
        <f t="shared" si="0"/>
        <v>1950</v>
      </c>
      <c r="L17" s="16">
        <f t="shared" si="0"/>
        <v>116</v>
      </c>
    </row>
    <row r="19" spans="1:12" x14ac:dyDescent="0.25">
      <c r="A19" s="9"/>
    </row>
    <row r="20" spans="1:12" x14ac:dyDescent="0.25">
      <c r="A20" s="3"/>
    </row>
    <row r="21" spans="1:12" x14ac:dyDescent="0.25">
      <c r="A21" s="3"/>
    </row>
    <row r="22" spans="1:12" x14ac:dyDescent="0.25">
      <c r="A22" s="3"/>
    </row>
    <row r="23" spans="1:12" x14ac:dyDescent="0.25">
      <c r="A23" s="3"/>
    </row>
    <row r="24" spans="1:12" x14ac:dyDescent="0.25">
      <c r="A24" s="3"/>
    </row>
    <row r="27" spans="1:12" x14ac:dyDescent="0.25">
      <c r="A27" s="10" t="s">
        <v>23</v>
      </c>
    </row>
    <row r="28" spans="1:12" ht="73.5" customHeight="1" x14ac:dyDescent="0.25">
      <c r="A28" s="28" t="s">
        <v>65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12" ht="15" customHeight="1" x14ac:dyDescent="0.25">
      <c r="A29" s="26" t="s">
        <v>0</v>
      </c>
      <c r="B29" s="26" t="s">
        <v>15</v>
      </c>
      <c r="C29" s="26" t="s">
        <v>16</v>
      </c>
      <c r="D29" s="26" t="s">
        <v>39</v>
      </c>
      <c r="E29" s="26" t="s">
        <v>40</v>
      </c>
      <c r="F29" s="26" t="s">
        <v>17</v>
      </c>
      <c r="G29" s="26" t="s">
        <v>21</v>
      </c>
      <c r="H29" s="26" t="s">
        <v>18</v>
      </c>
      <c r="I29" s="26" t="s">
        <v>14</v>
      </c>
      <c r="J29" s="32"/>
      <c r="K29" s="32"/>
      <c r="L29" s="26" t="s">
        <v>36</v>
      </c>
    </row>
    <row r="30" spans="1:12" s="2" customFormat="1" ht="59.25" customHeight="1" x14ac:dyDescent="0.25">
      <c r="A30" s="30"/>
      <c r="B30" s="30"/>
      <c r="C30" s="30"/>
      <c r="D30" s="30"/>
      <c r="E30" s="30"/>
      <c r="F30" s="30"/>
      <c r="G30" s="30"/>
      <c r="H30" s="31"/>
      <c r="I30" s="6" t="s">
        <v>11</v>
      </c>
      <c r="J30" s="6" t="s">
        <v>13</v>
      </c>
      <c r="K30" s="6" t="s">
        <v>12</v>
      </c>
      <c r="L30" s="27"/>
    </row>
    <row r="31" spans="1:12" ht="23.25" customHeight="1" x14ac:dyDescent="0.25">
      <c r="A31" s="7" t="s">
        <v>1</v>
      </c>
      <c r="B31" s="19">
        <v>3545</v>
      </c>
      <c r="C31" s="21">
        <v>67560600</v>
      </c>
      <c r="D31" s="22">
        <v>1614</v>
      </c>
      <c r="E31" s="21">
        <v>3523</v>
      </c>
      <c r="F31" s="21">
        <v>2059</v>
      </c>
      <c r="G31" s="21">
        <v>529</v>
      </c>
      <c r="H31" s="21">
        <v>36</v>
      </c>
      <c r="I31" s="22">
        <v>521</v>
      </c>
      <c r="J31" s="22">
        <v>71</v>
      </c>
      <c r="K31" s="22">
        <v>191</v>
      </c>
      <c r="L31" s="22">
        <v>9</v>
      </c>
    </row>
    <row r="32" spans="1:12" ht="23.25" customHeight="1" x14ac:dyDescent="0.25">
      <c r="A32" s="7" t="s">
        <v>2</v>
      </c>
      <c r="B32" s="19">
        <v>3436</v>
      </c>
      <c r="C32" s="21">
        <v>65236095</v>
      </c>
      <c r="D32" s="22">
        <v>1572</v>
      </c>
      <c r="E32" s="21">
        <v>3416</v>
      </c>
      <c r="F32" s="21">
        <v>1998</v>
      </c>
      <c r="G32" s="21">
        <v>491</v>
      </c>
      <c r="H32" s="22">
        <v>41</v>
      </c>
      <c r="I32" s="22">
        <v>519</v>
      </c>
      <c r="J32" s="22">
        <v>78</v>
      </c>
      <c r="K32" s="22">
        <v>179</v>
      </c>
      <c r="L32" s="22">
        <v>13</v>
      </c>
    </row>
    <row r="33" spans="1:12" ht="23.25" customHeight="1" x14ac:dyDescent="0.25">
      <c r="A33" s="7" t="s">
        <v>3</v>
      </c>
      <c r="B33" s="19">
        <v>3829</v>
      </c>
      <c r="C33" s="22">
        <v>72056454</v>
      </c>
      <c r="D33" s="22">
        <v>1722</v>
      </c>
      <c r="E33" s="21">
        <v>3785</v>
      </c>
      <c r="F33" s="21">
        <v>2225</v>
      </c>
      <c r="G33" s="21">
        <v>552</v>
      </c>
      <c r="H33" s="22">
        <v>68</v>
      </c>
      <c r="I33" s="22">
        <v>533</v>
      </c>
      <c r="J33" s="22">
        <v>77</v>
      </c>
      <c r="K33" s="22">
        <v>205</v>
      </c>
      <c r="L33" s="22">
        <v>11</v>
      </c>
    </row>
    <row r="34" spans="1:12" ht="23.25" customHeight="1" x14ac:dyDescent="0.25">
      <c r="A34" s="7" t="s">
        <v>38</v>
      </c>
      <c r="B34" s="19">
        <v>3795</v>
      </c>
      <c r="C34" s="21">
        <v>72199881</v>
      </c>
      <c r="D34" s="22">
        <v>1705</v>
      </c>
      <c r="E34" s="21">
        <v>3771</v>
      </c>
      <c r="F34" s="22">
        <v>2202</v>
      </c>
      <c r="G34" s="21">
        <v>570</v>
      </c>
      <c r="H34" s="21">
        <v>61</v>
      </c>
      <c r="I34" s="22">
        <v>487</v>
      </c>
      <c r="J34" s="22">
        <v>61</v>
      </c>
      <c r="K34" s="22">
        <v>202</v>
      </c>
      <c r="L34" s="22">
        <v>18</v>
      </c>
    </row>
    <row r="35" spans="1:12" ht="23.25" customHeight="1" x14ac:dyDescent="0.25">
      <c r="A35" s="7" t="s">
        <v>4</v>
      </c>
      <c r="B35" s="19">
        <v>3807</v>
      </c>
      <c r="C35" s="21">
        <v>71769305</v>
      </c>
      <c r="D35" s="22">
        <v>1644</v>
      </c>
      <c r="E35" s="21">
        <v>3760</v>
      </c>
      <c r="F35" s="21">
        <v>2166</v>
      </c>
      <c r="G35" s="21">
        <v>566</v>
      </c>
      <c r="H35" s="21">
        <v>71</v>
      </c>
      <c r="I35" s="22">
        <v>513</v>
      </c>
      <c r="J35" s="22">
        <v>57</v>
      </c>
      <c r="K35" s="22">
        <v>207</v>
      </c>
      <c r="L35" s="22">
        <v>3</v>
      </c>
    </row>
    <row r="36" spans="1:12" ht="23.25" customHeight="1" x14ac:dyDescent="0.25">
      <c r="A36" s="7" t="s">
        <v>5</v>
      </c>
      <c r="B36" s="19">
        <v>3653</v>
      </c>
      <c r="C36" s="21">
        <v>67937957</v>
      </c>
      <c r="D36" s="22">
        <v>1686</v>
      </c>
      <c r="E36" s="21">
        <v>3610</v>
      </c>
      <c r="F36" s="21">
        <v>2021</v>
      </c>
      <c r="G36" s="21">
        <v>513</v>
      </c>
      <c r="H36" s="21">
        <v>88</v>
      </c>
      <c r="I36" s="22">
        <v>527</v>
      </c>
      <c r="J36" s="22">
        <v>60</v>
      </c>
      <c r="K36" s="22">
        <v>214</v>
      </c>
      <c r="L36" s="22">
        <v>10</v>
      </c>
    </row>
    <row r="37" spans="1:12" ht="23.25" customHeight="1" x14ac:dyDescent="0.25">
      <c r="A37" s="7" t="s">
        <v>6</v>
      </c>
      <c r="B37" s="19">
        <v>3751</v>
      </c>
      <c r="C37" s="21">
        <v>71874855</v>
      </c>
      <c r="D37" s="19">
        <v>1704</v>
      </c>
      <c r="E37" s="21">
        <v>3693</v>
      </c>
      <c r="F37" s="21">
        <v>2195</v>
      </c>
      <c r="G37" s="21">
        <v>566</v>
      </c>
      <c r="H37" s="21">
        <v>77</v>
      </c>
      <c r="I37" s="22">
        <v>521</v>
      </c>
      <c r="J37" s="22">
        <v>58</v>
      </c>
      <c r="K37" s="22">
        <v>183</v>
      </c>
      <c r="L37" s="22">
        <v>13</v>
      </c>
    </row>
    <row r="38" spans="1:12" ht="23.25" customHeight="1" x14ac:dyDescent="0.25">
      <c r="A38" s="7" t="s">
        <v>7</v>
      </c>
      <c r="B38" s="19">
        <v>3634</v>
      </c>
      <c r="C38" s="21">
        <v>71209193</v>
      </c>
      <c r="D38" s="22">
        <v>1668</v>
      </c>
      <c r="E38" s="21">
        <v>3581</v>
      </c>
      <c r="F38" s="21">
        <v>2211</v>
      </c>
      <c r="G38" s="21">
        <v>580</v>
      </c>
      <c r="H38" s="21">
        <v>81</v>
      </c>
      <c r="I38" s="22">
        <v>486</v>
      </c>
      <c r="J38" s="22">
        <v>54</v>
      </c>
      <c r="K38" s="22">
        <v>197</v>
      </c>
      <c r="L38" s="22">
        <v>23</v>
      </c>
    </row>
    <row r="39" spans="1:12" ht="23.25" customHeight="1" x14ac:dyDescent="0.25">
      <c r="A39" s="7" t="s">
        <v>8</v>
      </c>
      <c r="B39" s="19">
        <v>3566</v>
      </c>
      <c r="C39" s="21">
        <v>70545578</v>
      </c>
      <c r="D39" s="22">
        <v>1628</v>
      </c>
      <c r="E39" s="21">
        <v>3538</v>
      </c>
      <c r="F39" s="21">
        <v>2109</v>
      </c>
      <c r="G39" s="21">
        <v>564</v>
      </c>
      <c r="H39" s="21">
        <v>59</v>
      </c>
      <c r="I39" s="22">
        <v>536</v>
      </c>
      <c r="J39" s="22">
        <v>39</v>
      </c>
      <c r="K39" s="22">
        <v>154</v>
      </c>
      <c r="L39" s="22">
        <v>11</v>
      </c>
    </row>
    <row r="40" spans="1:12" ht="23.25" customHeight="1" x14ac:dyDescent="0.25">
      <c r="A40" s="7" t="s">
        <v>9</v>
      </c>
      <c r="B40" s="19">
        <v>3833</v>
      </c>
      <c r="C40" s="21">
        <v>75510522</v>
      </c>
      <c r="D40" s="22">
        <v>1724</v>
      </c>
      <c r="E40" s="21">
        <v>3796</v>
      </c>
      <c r="F40" s="21">
        <v>2303</v>
      </c>
      <c r="G40" s="21">
        <v>576</v>
      </c>
      <c r="H40" s="21">
        <v>63</v>
      </c>
      <c r="I40" s="22">
        <v>521</v>
      </c>
      <c r="J40" s="22">
        <v>48</v>
      </c>
      <c r="K40" s="22">
        <v>219</v>
      </c>
      <c r="L40" s="22">
        <v>17</v>
      </c>
    </row>
    <row r="41" spans="1:12" ht="23.25" customHeight="1" x14ac:dyDescent="0.25">
      <c r="A41" s="7" t="s">
        <v>37</v>
      </c>
      <c r="B41" s="19">
        <v>3526</v>
      </c>
      <c r="C41" s="21">
        <v>69767149</v>
      </c>
      <c r="D41" s="22">
        <v>1576</v>
      </c>
      <c r="E41" s="21">
        <v>3436</v>
      </c>
      <c r="F41" s="21">
        <v>2140</v>
      </c>
      <c r="G41" s="21">
        <v>532</v>
      </c>
      <c r="H41" s="21">
        <v>48</v>
      </c>
      <c r="I41" s="22">
        <v>478</v>
      </c>
      <c r="J41" s="22">
        <v>38</v>
      </c>
      <c r="K41" s="22">
        <v>230</v>
      </c>
      <c r="L41" s="22">
        <v>10</v>
      </c>
    </row>
    <row r="42" spans="1:12" ht="23.25" customHeight="1" x14ac:dyDescent="0.25">
      <c r="A42" s="7" t="s">
        <v>41</v>
      </c>
      <c r="B42" s="20">
        <v>3624</v>
      </c>
      <c r="C42" s="22">
        <v>73472629</v>
      </c>
      <c r="D42" s="22">
        <v>1715</v>
      </c>
      <c r="E42" s="22">
        <v>3604</v>
      </c>
      <c r="F42" s="22">
        <v>2206</v>
      </c>
      <c r="G42" s="22">
        <v>573</v>
      </c>
      <c r="H42" s="22">
        <v>39</v>
      </c>
      <c r="I42" s="22">
        <v>539</v>
      </c>
      <c r="J42" s="22">
        <v>57</v>
      </c>
      <c r="K42" s="22">
        <v>187</v>
      </c>
      <c r="L42" s="22">
        <v>18</v>
      </c>
    </row>
    <row r="43" spans="1:12" s="5" customFormat="1" ht="26.25" customHeight="1" x14ac:dyDescent="0.25">
      <c r="A43" s="8" t="s">
        <v>20</v>
      </c>
      <c r="B43" s="16">
        <f>SUM(B31:B42)</f>
        <v>43999</v>
      </c>
      <c r="C43" s="16">
        <f t="shared" ref="C43:L43" si="1">SUM(C31:C42)</f>
        <v>849140218</v>
      </c>
      <c r="D43" s="16">
        <f t="shared" si="1"/>
        <v>19958</v>
      </c>
      <c r="E43" s="16">
        <f t="shared" si="1"/>
        <v>43513</v>
      </c>
      <c r="F43" s="16">
        <f t="shared" si="1"/>
        <v>25835</v>
      </c>
      <c r="G43" s="16">
        <f t="shared" si="1"/>
        <v>6612</v>
      </c>
      <c r="H43" s="16">
        <f t="shared" si="1"/>
        <v>732</v>
      </c>
      <c r="I43" s="16">
        <f t="shared" si="1"/>
        <v>6181</v>
      </c>
      <c r="J43" s="16">
        <f t="shared" si="1"/>
        <v>698</v>
      </c>
      <c r="K43" s="16">
        <f t="shared" si="1"/>
        <v>2368</v>
      </c>
      <c r="L43" s="16">
        <f t="shared" si="1"/>
        <v>156</v>
      </c>
    </row>
    <row r="45" spans="1:12" x14ac:dyDescent="0.25">
      <c r="A45" s="9"/>
    </row>
    <row r="46" spans="1:12" x14ac:dyDescent="0.25">
      <c r="A46" s="3"/>
    </row>
    <row r="47" spans="1:12" x14ac:dyDescent="0.25">
      <c r="A47" s="3"/>
    </row>
    <row r="48" spans="1:12" x14ac:dyDescent="0.25">
      <c r="A48" s="3"/>
    </row>
    <row r="49" spans="1:1" x14ac:dyDescent="0.25">
      <c r="A49" s="3"/>
    </row>
    <row r="50" spans="1:1" x14ac:dyDescent="0.25">
      <c r="A50" s="3"/>
    </row>
  </sheetData>
  <mergeCells count="22">
    <mergeCell ref="A2:L2"/>
    <mergeCell ref="H3:H4"/>
    <mergeCell ref="G3:G4"/>
    <mergeCell ref="F3:F4"/>
    <mergeCell ref="E3:E4"/>
    <mergeCell ref="I3:K3"/>
    <mergeCell ref="I29:K29"/>
    <mergeCell ref="B3:B4"/>
    <mergeCell ref="A3:A4"/>
    <mergeCell ref="D29:D30"/>
    <mergeCell ref="E29:E30"/>
    <mergeCell ref="F29:F30"/>
    <mergeCell ref="L29:L30"/>
    <mergeCell ref="L3:L4"/>
    <mergeCell ref="A28:L28"/>
    <mergeCell ref="A29:A30"/>
    <mergeCell ref="B29:B30"/>
    <mergeCell ref="C29:C30"/>
    <mergeCell ref="D3:D4"/>
    <mergeCell ref="C3:C4"/>
    <mergeCell ref="G29:G30"/>
    <mergeCell ref="H29:H30"/>
  </mergeCells>
  <phoneticPr fontId="18" type="noConversion"/>
  <printOptions horizontalCentered="1" verticalCentered="1"/>
  <pageMargins left="0" right="0" top="0.5" bottom="0.2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opLeftCell="A28" workbookViewId="0">
      <selection activeCell="J27" sqref="J27"/>
    </sheetView>
  </sheetViews>
  <sheetFormatPr defaultRowHeight="15" x14ac:dyDescent="0.25"/>
  <cols>
    <col min="1" max="1" width="19.7109375" style="1" customWidth="1"/>
    <col min="2" max="13" width="9.28515625" style="1" customWidth="1"/>
    <col min="14" max="15" width="10.7109375" style="5" customWidth="1"/>
    <col min="16" max="16384" width="9.140625" style="1"/>
  </cols>
  <sheetData>
    <row r="1" spans="1:15" x14ac:dyDescent="0.25">
      <c r="A1" s="10" t="s">
        <v>24</v>
      </c>
    </row>
    <row r="2" spans="1:15" ht="73.5" customHeight="1" x14ac:dyDescent="0.25">
      <c r="A2" s="35" t="s">
        <v>66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32.25" customHeight="1" x14ac:dyDescent="0.25">
      <c r="A3" s="33" t="s">
        <v>0</v>
      </c>
      <c r="B3" s="33" t="s">
        <v>32</v>
      </c>
      <c r="C3" s="34"/>
      <c r="D3" s="33" t="s">
        <v>28</v>
      </c>
      <c r="E3" s="34"/>
      <c r="F3" s="33" t="s">
        <v>30</v>
      </c>
      <c r="G3" s="34"/>
      <c r="H3" s="33" t="s">
        <v>29</v>
      </c>
      <c r="I3" s="34"/>
      <c r="J3" s="33" t="s">
        <v>68</v>
      </c>
      <c r="K3" s="34"/>
      <c r="L3" s="33" t="s">
        <v>31</v>
      </c>
      <c r="M3" s="34"/>
      <c r="N3" s="37" t="s">
        <v>19</v>
      </c>
      <c r="O3" s="38"/>
    </row>
    <row r="4" spans="1:15" s="2" customFormat="1" ht="59.25" customHeight="1" x14ac:dyDescent="0.25">
      <c r="A4" s="33"/>
      <c r="B4" s="6" t="s">
        <v>26</v>
      </c>
      <c r="C4" s="6" t="s">
        <v>27</v>
      </c>
      <c r="D4" s="6" t="s">
        <v>26</v>
      </c>
      <c r="E4" s="6" t="s">
        <v>27</v>
      </c>
      <c r="F4" s="6" t="s">
        <v>26</v>
      </c>
      <c r="G4" s="6" t="s">
        <v>27</v>
      </c>
      <c r="H4" s="6" t="s">
        <v>26</v>
      </c>
      <c r="I4" s="6" t="s">
        <v>27</v>
      </c>
      <c r="J4" s="6" t="s">
        <v>26</v>
      </c>
      <c r="K4" s="6" t="s">
        <v>27</v>
      </c>
      <c r="L4" s="6" t="s">
        <v>26</v>
      </c>
      <c r="M4" s="6" t="s">
        <v>27</v>
      </c>
      <c r="N4" s="12" t="s">
        <v>33</v>
      </c>
      <c r="O4" s="12" t="s">
        <v>61</v>
      </c>
    </row>
    <row r="5" spans="1:15" ht="23.25" customHeight="1" x14ac:dyDescent="0.25">
      <c r="A5" s="7" t="s">
        <v>1</v>
      </c>
      <c r="B5" s="15">
        <v>0</v>
      </c>
      <c r="C5" s="15">
        <v>0</v>
      </c>
      <c r="D5" s="15">
        <v>104</v>
      </c>
      <c r="E5" s="15">
        <v>104</v>
      </c>
      <c r="F5" s="15">
        <v>198</v>
      </c>
      <c r="G5" s="15">
        <v>198</v>
      </c>
      <c r="H5" s="15">
        <v>954</v>
      </c>
      <c r="I5" s="15">
        <v>827</v>
      </c>
      <c r="J5" s="15">
        <v>1217</v>
      </c>
      <c r="K5" s="15">
        <v>533</v>
      </c>
      <c r="L5" s="15">
        <v>901</v>
      </c>
      <c r="M5" s="15">
        <v>256</v>
      </c>
      <c r="N5" s="16">
        <f t="shared" ref="N5:O7" si="0">SUM(B5+D5+F5+H5+J5+L5)</f>
        <v>3374</v>
      </c>
      <c r="O5" s="16">
        <f t="shared" si="0"/>
        <v>1918</v>
      </c>
    </row>
    <row r="6" spans="1:15" ht="23.25" customHeight="1" x14ac:dyDescent="0.25">
      <c r="A6" s="7" t="s">
        <v>2</v>
      </c>
      <c r="B6" s="15">
        <v>0</v>
      </c>
      <c r="C6" s="15">
        <v>0</v>
      </c>
      <c r="D6" s="15">
        <v>103</v>
      </c>
      <c r="E6" s="15">
        <v>103</v>
      </c>
      <c r="F6" s="15">
        <v>186</v>
      </c>
      <c r="G6" s="15">
        <v>186</v>
      </c>
      <c r="H6" s="15">
        <v>935</v>
      </c>
      <c r="I6" s="15">
        <v>806</v>
      </c>
      <c r="J6" s="15">
        <v>1160</v>
      </c>
      <c r="K6" s="15">
        <v>550</v>
      </c>
      <c r="L6" s="15">
        <v>853</v>
      </c>
      <c r="M6" s="15">
        <v>225</v>
      </c>
      <c r="N6" s="16">
        <f t="shared" si="0"/>
        <v>3237</v>
      </c>
      <c r="O6" s="16">
        <f t="shared" si="0"/>
        <v>1870</v>
      </c>
    </row>
    <row r="7" spans="1:15" ht="23.25" customHeight="1" x14ac:dyDescent="0.25">
      <c r="A7" s="7" t="s">
        <v>3</v>
      </c>
      <c r="B7" s="15">
        <v>0</v>
      </c>
      <c r="C7" s="15">
        <v>0</v>
      </c>
      <c r="D7" s="15">
        <v>106</v>
      </c>
      <c r="E7" s="15">
        <v>106</v>
      </c>
      <c r="F7" s="15">
        <v>223</v>
      </c>
      <c r="G7" s="15">
        <v>221</v>
      </c>
      <c r="H7" s="15">
        <v>1025</v>
      </c>
      <c r="I7" s="15">
        <v>883</v>
      </c>
      <c r="J7" s="15">
        <v>1363</v>
      </c>
      <c r="K7" s="15">
        <v>626</v>
      </c>
      <c r="L7" s="15">
        <v>989</v>
      </c>
      <c r="M7" s="15">
        <v>267</v>
      </c>
      <c r="N7" s="16">
        <f t="shared" si="0"/>
        <v>3706</v>
      </c>
      <c r="O7" s="16">
        <f t="shared" si="0"/>
        <v>2103</v>
      </c>
    </row>
    <row r="8" spans="1:15" ht="23.25" customHeight="1" x14ac:dyDescent="0.25">
      <c r="A8" s="7" t="s">
        <v>38</v>
      </c>
      <c r="B8" s="15">
        <v>0</v>
      </c>
      <c r="C8" s="15">
        <v>0</v>
      </c>
      <c r="D8" s="15">
        <v>123</v>
      </c>
      <c r="E8" s="15">
        <v>123</v>
      </c>
      <c r="F8" s="15">
        <v>229</v>
      </c>
      <c r="G8" s="15">
        <v>229</v>
      </c>
      <c r="H8" s="15">
        <v>973</v>
      </c>
      <c r="I8" s="15">
        <v>871</v>
      </c>
      <c r="J8" s="15">
        <v>1263</v>
      </c>
      <c r="K8" s="15">
        <v>564</v>
      </c>
      <c r="L8" s="15">
        <v>1007</v>
      </c>
      <c r="M8" s="15">
        <v>284</v>
      </c>
      <c r="N8" s="16">
        <f t="shared" ref="N8:N16" si="1">+B8+D8+F8+H8+J8+L8</f>
        <v>3595</v>
      </c>
      <c r="O8" s="16">
        <f t="shared" ref="O8:O16" si="2">+C8+E8+G8+I8+K8+M8</f>
        <v>2071</v>
      </c>
    </row>
    <row r="9" spans="1:15" ht="23.25" customHeight="1" x14ac:dyDescent="0.25">
      <c r="A9" s="7" t="s">
        <v>4</v>
      </c>
      <c r="B9" s="15">
        <v>1</v>
      </c>
      <c r="C9" s="15">
        <v>1</v>
      </c>
      <c r="D9" s="15">
        <v>122</v>
      </c>
      <c r="E9" s="15">
        <v>122</v>
      </c>
      <c r="F9" s="15">
        <v>219</v>
      </c>
      <c r="G9" s="15">
        <v>216</v>
      </c>
      <c r="H9" s="15">
        <v>924</v>
      </c>
      <c r="I9" s="15">
        <v>796</v>
      </c>
      <c r="J9" s="15">
        <v>1254</v>
      </c>
      <c r="K9" s="15">
        <v>502</v>
      </c>
      <c r="L9" s="15">
        <v>1048</v>
      </c>
      <c r="M9" s="15">
        <v>288</v>
      </c>
      <c r="N9" s="16">
        <f t="shared" si="1"/>
        <v>3568</v>
      </c>
      <c r="O9" s="16">
        <f t="shared" si="2"/>
        <v>1925</v>
      </c>
    </row>
    <row r="10" spans="1:15" ht="23.25" customHeight="1" x14ac:dyDescent="0.25">
      <c r="A10" s="7" t="s">
        <v>5</v>
      </c>
      <c r="B10" s="15">
        <v>1</v>
      </c>
      <c r="C10" s="15">
        <v>1</v>
      </c>
      <c r="D10" s="15">
        <v>118</v>
      </c>
      <c r="E10" s="15">
        <v>118</v>
      </c>
      <c r="F10" s="15">
        <v>205</v>
      </c>
      <c r="G10" s="15">
        <v>203</v>
      </c>
      <c r="H10" s="15">
        <v>854</v>
      </c>
      <c r="I10" s="15">
        <v>716</v>
      </c>
      <c r="J10" s="15">
        <v>1194</v>
      </c>
      <c r="K10" s="15">
        <v>479</v>
      </c>
      <c r="L10" s="15">
        <v>857</v>
      </c>
      <c r="M10" s="15">
        <v>240</v>
      </c>
      <c r="N10" s="16">
        <f t="shared" si="1"/>
        <v>3229</v>
      </c>
      <c r="O10" s="16">
        <f t="shared" si="2"/>
        <v>1757</v>
      </c>
    </row>
    <row r="11" spans="1:15" ht="23.25" customHeight="1" x14ac:dyDescent="0.25">
      <c r="A11" s="7" t="s">
        <v>6</v>
      </c>
      <c r="B11" s="15">
        <v>0</v>
      </c>
      <c r="C11" s="15">
        <v>0</v>
      </c>
      <c r="D11" s="15">
        <v>112</v>
      </c>
      <c r="E11" s="15">
        <v>112</v>
      </c>
      <c r="F11" s="15">
        <v>229</v>
      </c>
      <c r="G11" s="15">
        <v>227</v>
      </c>
      <c r="H11" s="15">
        <v>994</v>
      </c>
      <c r="I11" s="15">
        <v>869</v>
      </c>
      <c r="J11" s="15">
        <v>1198</v>
      </c>
      <c r="K11" s="15">
        <v>495</v>
      </c>
      <c r="L11" s="15">
        <v>1075</v>
      </c>
      <c r="M11" s="15">
        <v>281</v>
      </c>
      <c r="N11" s="16">
        <f t="shared" si="1"/>
        <v>3608</v>
      </c>
      <c r="O11" s="16">
        <f t="shared" si="2"/>
        <v>1984</v>
      </c>
    </row>
    <row r="12" spans="1:15" ht="23.25" customHeight="1" x14ac:dyDescent="0.25">
      <c r="A12" s="7" t="s">
        <v>7</v>
      </c>
      <c r="B12" s="15">
        <v>0</v>
      </c>
      <c r="C12" s="15">
        <v>0</v>
      </c>
      <c r="D12" s="15">
        <v>116</v>
      </c>
      <c r="E12" s="15">
        <v>114</v>
      </c>
      <c r="F12" s="15">
        <v>278</v>
      </c>
      <c r="G12" s="15">
        <v>269</v>
      </c>
      <c r="H12" s="15">
        <v>1020</v>
      </c>
      <c r="I12" s="15">
        <v>860</v>
      </c>
      <c r="J12" s="15">
        <v>1110</v>
      </c>
      <c r="K12" s="15">
        <v>467</v>
      </c>
      <c r="L12" s="15">
        <v>920</v>
      </c>
      <c r="M12" s="15">
        <v>231</v>
      </c>
      <c r="N12" s="16">
        <f t="shared" si="1"/>
        <v>3444</v>
      </c>
      <c r="O12" s="16">
        <f t="shared" si="2"/>
        <v>1941</v>
      </c>
    </row>
    <row r="13" spans="1:15" ht="23.25" customHeight="1" x14ac:dyDescent="0.25">
      <c r="A13" s="7" t="s">
        <v>8</v>
      </c>
      <c r="B13" s="15">
        <v>0</v>
      </c>
      <c r="C13" s="15">
        <v>0</v>
      </c>
      <c r="D13" s="15">
        <v>117</v>
      </c>
      <c r="E13" s="15">
        <v>117</v>
      </c>
      <c r="F13" s="15">
        <v>238</v>
      </c>
      <c r="G13" s="15">
        <v>238</v>
      </c>
      <c r="H13" s="15">
        <v>952</v>
      </c>
      <c r="I13" s="15">
        <v>812</v>
      </c>
      <c r="J13" s="15">
        <v>1050</v>
      </c>
      <c r="K13" s="15">
        <v>402</v>
      </c>
      <c r="L13" s="15">
        <v>800</v>
      </c>
      <c r="M13" s="15">
        <v>225</v>
      </c>
      <c r="N13" s="16">
        <f t="shared" si="1"/>
        <v>3157</v>
      </c>
      <c r="O13" s="16">
        <f t="shared" si="2"/>
        <v>1794</v>
      </c>
    </row>
    <row r="14" spans="1:15" ht="23.25" customHeight="1" x14ac:dyDescent="0.25">
      <c r="A14" s="7" t="s">
        <v>9</v>
      </c>
      <c r="B14" s="15">
        <v>0</v>
      </c>
      <c r="C14" s="15">
        <v>0</v>
      </c>
      <c r="D14" s="15">
        <v>123</v>
      </c>
      <c r="E14" s="15">
        <v>123</v>
      </c>
      <c r="F14" s="15">
        <v>232</v>
      </c>
      <c r="G14" s="15">
        <v>232</v>
      </c>
      <c r="H14" s="15">
        <v>1058</v>
      </c>
      <c r="I14" s="15">
        <v>961</v>
      </c>
      <c r="J14" s="15">
        <v>1229</v>
      </c>
      <c r="K14" s="15">
        <v>478</v>
      </c>
      <c r="L14" s="15">
        <v>876</v>
      </c>
      <c r="M14" s="15">
        <v>270</v>
      </c>
      <c r="N14" s="16">
        <f>+B14+D14+F14+H14+J14+L14</f>
        <v>3518</v>
      </c>
      <c r="O14" s="16">
        <f>+C14+E14+G14+I14+K14+M14</f>
        <v>2064</v>
      </c>
    </row>
    <row r="15" spans="1:15" ht="23.25" customHeight="1" x14ac:dyDescent="0.25">
      <c r="A15" s="7" t="s">
        <v>37</v>
      </c>
      <c r="B15" s="15">
        <v>1</v>
      </c>
      <c r="C15" s="15">
        <v>1</v>
      </c>
      <c r="D15" s="15">
        <v>119</v>
      </c>
      <c r="E15" s="15">
        <v>119</v>
      </c>
      <c r="F15" s="15">
        <v>238</v>
      </c>
      <c r="G15" s="15">
        <v>238</v>
      </c>
      <c r="H15" s="15">
        <v>957</v>
      </c>
      <c r="I15" s="15">
        <v>913</v>
      </c>
      <c r="J15" s="15">
        <v>1126</v>
      </c>
      <c r="K15" s="15">
        <v>456</v>
      </c>
      <c r="L15" s="15">
        <v>752</v>
      </c>
      <c r="M15" s="15">
        <v>238</v>
      </c>
      <c r="N15" s="16">
        <f>+B15+D15+F15+H15+J15+L15</f>
        <v>3193</v>
      </c>
      <c r="O15" s="16">
        <f>+C15+E15+G15+I15+K15+M15</f>
        <v>1965</v>
      </c>
    </row>
    <row r="16" spans="1:15" ht="23.25" customHeight="1" x14ac:dyDescent="0.25">
      <c r="A16" s="7" t="s">
        <v>41</v>
      </c>
      <c r="B16" s="15">
        <v>0</v>
      </c>
      <c r="C16" s="15">
        <v>0</v>
      </c>
      <c r="D16" s="15">
        <v>114</v>
      </c>
      <c r="E16" s="15">
        <v>114</v>
      </c>
      <c r="F16" s="15">
        <v>251</v>
      </c>
      <c r="G16" s="15">
        <v>251</v>
      </c>
      <c r="H16" s="15">
        <v>994</v>
      </c>
      <c r="I16" s="15">
        <v>979</v>
      </c>
      <c r="J16" s="15">
        <v>1302</v>
      </c>
      <c r="K16" s="15">
        <v>576</v>
      </c>
      <c r="L16" s="15">
        <v>813</v>
      </c>
      <c r="M16" s="15">
        <v>253</v>
      </c>
      <c r="N16" s="16">
        <f t="shared" si="1"/>
        <v>3474</v>
      </c>
      <c r="O16" s="16">
        <f t="shared" si="2"/>
        <v>2173</v>
      </c>
    </row>
    <row r="17" spans="1:15" s="5" customFormat="1" ht="26.25" customHeight="1" x14ac:dyDescent="0.25">
      <c r="A17" s="8" t="s">
        <v>20</v>
      </c>
      <c r="B17" s="16">
        <f>SUM(B5:B16)</f>
        <v>3</v>
      </c>
      <c r="C17" s="16">
        <f t="shared" ref="C17:O17" si="3">SUM(C5:C16)</f>
        <v>3</v>
      </c>
      <c r="D17" s="16">
        <f t="shared" si="3"/>
        <v>1377</v>
      </c>
      <c r="E17" s="16">
        <f t="shared" si="3"/>
        <v>1375</v>
      </c>
      <c r="F17" s="16">
        <f t="shared" si="3"/>
        <v>2726</v>
      </c>
      <c r="G17" s="16">
        <f t="shared" si="3"/>
        <v>2708</v>
      </c>
      <c r="H17" s="16">
        <f t="shared" si="3"/>
        <v>11640</v>
      </c>
      <c r="I17" s="16">
        <f t="shared" si="3"/>
        <v>10293</v>
      </c>
      <c r="J17" s="16">
        <f t="shared" si="3"/>
        <v>14466</v>
      </c>
      <c r="K17" s="16">
        <f t="shared" si="3"/>
        <v>6128</v>
      </c>
      <c r="L17" s="16">
        <f t="shared" si="3"/>
        <v>10891</v>
      </c>
      <c r="M17" s="16">
        <f t="shared" si="3"/>
        <v>3058</v>
      </c>
      <c r="N17" s="16">
        <f>SUM(N5:N16)</f>
        <v>41103</v>
      </c>
      <c r="O17" s="16">
        <f t="shared" si="3"/>
        <v>23565</v>
      </c>
    </row>
    <row r="19" spans="1:15" x14ac:dyDescent="0.25">
      <c r="A19"/>
    </row>
    <row r="20" spans="1:15" x14ac:dyDescent="0.25">
      <c r="A20"/>
    </row>
    <row r="21" spans="1:15" x14ac:dyDescent="0.25">
      <c r="A21"/>
    </row>
    <row r="22" spans="1:15" x14ac:dyDescent="0.25">
      <c r="A22" s="3"/>
    </row>
    <row r="23" spans="1:15" x14ac:dyDescent="0.25">
      <c r="A23" s="3"/>
    </row>
    <row r="24" spans="1:15" x14ac:dyDescent="0.25">
      <c r="A24" s="10" t="s">
        <v>25</v>
      </c>
    </row>
    <row r="25" spans="1:15" ht="73.5" customHeight="1" x14ac:dyDescent="0.25">
      <c r="A25" s="35" t="s">
        <v>67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  <row r="26" spans="1:15" ht="32.25" customHeight="1" x14ac:dyDescent="0.25">
      <c r="A26" s="33" t="s">
        <v>0</v>
      </c>
      <c r="B26" s="33" t="s">
        <v>32</v>
      </c>
      <c r="C26" s="34"/>
      <c r="D26" s="33" t="s">
        <v>28</v>
      </c>
      <c r="E26" s="34"/>
      <c r="F26" s="33" t="s">
        <v>30</v>
      </c>
      <c r="G26" s="34"/>
      <c r="H26" s="33" t="s">
        <v>29</v>
      </c>
      <c r="I26" s="34"/>
      <c r="J26" s="33" t="s">
        <v>68</v>
      </c>
      <c r="K26" s="34"/>
      <c r="L26" s="33" t="s">
        <v>31</v>
      </c>
      <c r="M26" s="34"/>
      <c r="N26" s="37" t="s">
        <v>34</v>
      </c>
      <c r="O26" s="38"/>
    </row>
    <row r="27" spans="1:15" s="2" customFormat="1" ht="59.25" customHeight="1" x14ac:dyDescent="0.25">
      <c r="A27" s="33"/>
      <c r="B27" s="6" t="s">
        <v>26</v>
      </c>
      <c r="C27" s="6" t="s">
        <v>27</v>
      </c>
      <c r="D27" s="6" t="s">
        <v>26</v>
      </c>
      <c r="E27" s="6" t="s">
        <v>27</v>
      </c>
      <c r="F27" s="6" t="s">
        <v>26</v>
      </c>
      <c r="G27" s="6" t="s">
        <v>27</v>
      </c>
      <c r="H27" s="6" t="s">
        <v>26</v>
      </c>
      <c r="I27" s="6" t="s">
        <v>27</v>
      </c>
      <c r="J27" s="6" t="s">
        <v>26</v>
      </c>
      <c r="K27" s="6" t="s">
        <v>27</v>
      </c>
      <c r="L27" s="6" t="s">
        <v>26</v>
      </c>
      <c r="M27" s="6" t="s">
        <v>27</v>
      </c>
      <c r="N27" s="12" t="s">
        <v>33</v>
      </c>
      <c r="O27" s="12" t="s">
        <v>35</v>
      </c>
    </row>
    <row r="28" spans="1:15" ht="23.25" customHeight="1" x14ac:dyDescent="0.25">
      <c r="A28" s="7" t="s">
        <v>1</v>
      </c>
      <c r="B28" s="15">
        <v>20</v>
      </c>
      <c r="C28" s="15">
        <v>20</v>
      </c>
      <c r="D28" s="15">
        <v>191</v>
      </c>
      <c r="E28" s="15">
        <v>189</v>
      </c>
      <c r="F28" s="15">
        <v>318</v>
      </c>
      <c r="G28" s="15">
        <v>236</v>
      </c>
      <c r="H28" s="15">
        <v>1187</v>
      </c>
      <c r="I28" s="15">
        <v>682</v>
      </c>
      <c r="J28" s="15">
        <v>1070</v>
      </c>
      <c r="K28" s="15">
        <v>310</v>
      </c>
      <c r="L28" s="15">
        <v>759</v>
      </c>
      <c r="M28" s="15">
        <v>177</v>
      </c>
      <c r="N28" s="16">
        <f t="shared" ref="N28:O30" si="4">SUM(B28+D28+F28+H28+J28+L28)</f>
        <v>3545</v>
      </c>
      <c r="O28" s="16">
        <f t="shared" si="4"/>
        <v>1614</v>
      </c>
    </row>
    <row r="29" spans="1:15" ht="23.25" customHeight="1" x14ac:dyDescent="0.25">
      <c r="A29" s="7" t="s">
        <v>2</v>
      </c>
      <c r="B29" s="15">
        <v>19</v>
      </c>
      <c r="C29" s="15">
        <v>19</v>
      </c>
      <c r="D29" s="15">
        <v>176</v>
      </c>
      <c r="E29" s="15">
        <v>172</v>
      </c>
      <c r="F29" s="15">
        <v>296</v>
      </c>
      <c r="G29" s="15">
        <v>229</v>
      </c>
      <c r="H29" s="15">
        <v>1164</v>
      </c>
      <c r="I29" s="15">
        <v>665</v>
      </c>
      <c r="J29" s="15">
        <v>1001</v>
      </c>
      <c r="K29" s="15">
        <v>302</v>
      </c>
      <c r="L29" s="15">
        <v>780</v>
      </c>
      <c r="M29" s="15">
        <v>185</v>
      </c>
      <c r="N29" s="16">
        <f t="shared" si="4"/>
        <v>3436</v>
      </c>
      <c r="O29" s="16">
        <f t="shared" si="4"/>
        <v>1572</v>
      </c>
    </row>
    <row r="30" spans="1:15" ht="23.25" customHeight="1" x14ac:dyDescent="0.25">
      <c r="A30" s="7" t="s">
        <v>3</v>
      </c>
      <c r="B30" s="15">
        <v>16</v>
      </c>
      <c r="C30" s="15">
        <v>16</v>
      </c>
      <c r="D30" s="15">
        <v>191</v>
      </c>
      <c r="E30" s="15">
        <v>186</v>
      </c>
      <c r="F30" s="15">
        <v>345</v>
      </c>
      <c r="G30" s="15">
        <v>269</v>
      </c>
      <c r="H30" s="15">
        <v>1289</v>
      </c>
      <c r="I30" s="15">
        <v>722</v>
      </c>
      <c r="J30" s="15">
        <v>1096</v>
      </c>
      <c r="K30" s="15">
        <v>309</v>
      </c>
      <c r="L30" s="15">
        <v>892</v>
      </c>
      <c r="M30" s="15">
        <v>220</v>
      </c>
      <c r="N30" s="16">
        <f t="shared" si="4"/>
        <v>3829</v>
      </c>
      <c r="O30" s="16">
        <f t="shared" si="4"/>
        <v>1722</v>
      </c>
    </row>
    <row r="31" spans="1:15" ht="23.25" customHeight="1" x14ac:dyDescent="0.25">
      <c r="A31" s="7" t="s">
        <v>38</v>
      </c>
      <c r="B31" s="15">
        <v>23</v>
      </c>
      <c r="C31" s="15">
        <v>23</v>
      </c>
      <c r="D31" s="15">
        <v>194</v>
      </c>
      <c r="E31" s="15">
        <v>191</v>
      </c>
      <c r="F31" s="15">
        <v>353</v>
      </c>
      <c r="G31" s="15">
        <v>264</v>
      </c>
      <c r="H31" s="15">
        <v>1209</v>
      </c>
      <c r="I31" s="15">
        <v>714</v>
      </c>
      <c r="J31" s="15">
        <v>1109</v>
      </c>
      <c r="K31" s="15">
        <v>296</v>
      </c>
      <c r="L31" s="15">
        <v>907</v>
      </c>
      <c r="M31" s="15">
        <v>217</v>
      </c>
      <c r="N31" s="16">
        <f t="shared" ref="N31:N39" si="5">B31+D31+F31+H31+J31+L31</f>
        <v>3795</v>
      </c>
      <c r="O31" s="16">
        <f t="shared" ref="O31:O39" si="6">C31+E31+G31+I31+K31+M31</f>
        <v>1705</v>
      </c>
    </row>
    <row r="32" spans="1:15" ht="23.25" customHeight="1" x14ac:dyDescent="0.25">
      <c r="A32" s="7" t="s">
        <v>4</v>
      </c>
      <c r="B32" s="15">
        <v>24</v>
      </c>
      <c r="C32" s="15">
        <v>24</v>
      </c>
      <c r="D32" s="15">
        <v>196</v>
      </c>
      <c r="E32" s="15">
        <v>192</v>
      </c>
      <c r="F32" s="15">
        <v>346</v>
      </c>
      <c r="G32" s="15">
        <v>249</v>
      </c>
      <c r="H32" s="15">
        <v>1192</v>
      </c>
      <c r="I32" s="15">
        <v>696</v>
      </c>
      <c r="J32" s="15">
        <v>1116</v>
      </c>
      <c r="K32" s="15">
        <v>301</v>
      </c>
      <c r="L32" s="15">
        <v>933</v>
      </c>
      <c r="M32" s="15">
        <v>182</v>
      </c>
      <c r="N32" s="16">
        <f t="shared" si="5"/>
        <v>3807</v>
      </c>
      <c r="O32" s="16">
        <f t="shared" si="6"/>
        <v>1644</v>
      </c>
    </row>
    <row r="33" spans="1:15" ht="23.25" customHeight="1" x14ac:dyDescent="0.25">
      <c r="A33" s="7" t="s">
        <v>5</v>
      </c>
      <c r="B33" s="15">
        <v>21</v>
      </c>
      <c r="C33" s="15">
        <v>21</v>
      </c>
      <c r="D33" s="15">
        <v>172</v>
      </c>
      <c r="E33" s="15">
        <v>170</v>
      </c>
      <c r="F33" s="15">
        <v>320</v>
      </c>
      <c r="G33" s="15">
        <v>253</v>
      </c>
      <c r="H33" s="15">
        <v>1161</v>
      </c>
      <c r="I33" s="15">
        <v>725</v>
      </c>
      <c r="J33" s="15">
        <v>1122</v>
      </c>
      <c r="K33" s="15">
        <v>333</v>
      </c>
      <c r="L33" s="15">
        <v>857</v>
      </c>
      <c r="M33" s="15">
        <v>184</v>
      </c>
      <c r="N33" s="16">
        <f t="shared" si="5"/>
        <v>3653</v>
      </c>
      <c r="O33" s="16">
        <f t="shared" si="6"/>
        <v>1686</v>
      </c>
    </row>
    <row r="34" spans="1:15" ht="23.25" customHeight="1" x14ac:dyDescent="0.25">
      <c r="A34" s="7" t="s">
        <v>6</v>
      </c>
      <c r="B34" s="15">
        <v>19</v>
      </c>
      <c r="C34" s="15">
        <v>19</v>
      </c>
      <c r="D34" s="15">
        <v>189</v>
      </c>
      <c r="E34" s="15">
        <v>186</v>
      </c>
      <c r="F34" s="15">
        <v>358</v>
      </c>
      <c r="G34" s="15">
        <v>282</v>
      </c>
      <c r="H34" s="15">
        <v>1244</v>
      </c>
      <c r="I34" s="15">
        <v>758</v>
      </c>
      <c r="J34" s="15">
        <v>1035</v>
      </c>
      <c r="K34" s="15">
        <v>274</v>
      </c>
      <c r="L34" s="15">
        <v>906</v>
      </c>
      <c r="M34" s="15">
        <v>185</v>
      </c>
      <c r="N34" s="16">
        <f t="shared" si="5"/>
        <v>3751</v>
      </c>
      <c r="O34" s="16">
        <f t="shared" si="6"/>
        <v>1704</v>
      </c>
    </row>
    <row r="35" spans="1:15" ht="23.25" customHeight="1" x14ac:dyDescent="0.25">
      <c r="A35" s="7" t="s">
        <v>7</v>
      </c>
      <c r="B35" s="15">
        <v>21</v>
      </c>
      <c r="C35" s="15">
        <v>21</v>
      </c>
      <c r="D35" s="15">
        <v>189</v>
      </c>
      <c r="E35" s="15">
        <v>184</v>
      </c>
      <c r="F35" s="15">
        <v>370</v>
      </c>
      <c r="G35" s="15">
        <v>279</v>
      </c>
      <c r="H35" s="15">
        <v>1221</v>
      </c>
      <c r="I35" s="15">
        <v>699</v>
      </c>
      <c r="J35" s="15">
        <v>970</v>
      </c>
      <c r="K35" s="15">
        <v>288</v>
      </c>
      <c r="L35" s="15">
        <v>863</v>
      </c>
      <c r="M35" s="15">
        <v>197</v>
      </c>
      <c r="N35" s="16">
        <f t="shared" si="5"/>
        <v>3634</v>
      </c>
      <c r="O35" s="16">
        <f t="shared" si="6"/>
        <v>1668</v>
      </c>
    </row>
    <row r="36" spans="1:15" ht="23.25" customHeight="1" x14ac:dyDescent="0.25">
      <c r="A36" s="7" t="s">
        <v>8</v>
      </c>
      <c r="B36" s="15">
        <v>20</v>
      </c>
      <c r="C36" s="15">
        <v>20</v>
      </c>
      <c r="D36" s="15">
        <v>184</v>
      </c>
      <c r="E36" s="15">
        <v>181</v>
      </c>
      <c r="F36" s="15">
        <v>360</v>
      </c>
      <c r="G36" s="15">
        <v>262</v>
      </c>
      <c r="H36" s="15">
        <v>1227</v>
      </c>
      <c r="I36" s="15">
        <v>699</v>
      </c>
      <c r="J36" s="15">
        <v>982</v>
      </c>
      <c r="K36" s="15">
        <v>271</v>
      </c>
      <c r="L36" s="15">
        <v>793</v>
      </c>
      <c r="M36" s="15">
        <v>195</v>
      </c>
      <c r="N36" s="16">
        <f t="shared" si="5"/>
        <v>3566</v>
      </c>
      <c r="O36" s="16">
        <f t="shared" si="6"/>
        <v>1628</v>
      </c>
    </row>
    <row r="37" spans="1:15" ht="23.25" customHeight="1" x14ac:dyDescent="0.25">
      <c r="A37" s="7" t="s">
        <v>9</v>
      </c>
      <c r="B37" s="15">
        <v>25</v>
      </c>
      <c r="C37" s="15">
        <v>25</v>
      </c>
      <c r="D37" s="15">
        <v>198</v>
      </c>
      <c r="E37" s="15">
        <v>196</v>
      </c>
      <c r="F37" s="15">
        <v>353</v>
      </c>
      <c r="G37" s="15">
        <v>264</v>
      </c>
      <c r="H37" s="15">
        <v>1315</v>
      </c>
      <c r="I37" s="15">
        <v>770</v>
      </c>
      <c r="J37" s="15">
        <v>1109</v>
      </c>
      <c r="K37" s="15">
        <v>281</v>
      </c>
      <c r="L37" s="15">
        <v>833</v>
      </c>
      <c r="M37" s="15">
        <v>188</v>
      </c>
      <c r="N37" s="16">
        <f t="shared" si="5"/>
        <v>3833</v>
      </c>
      <c r="O37" s="16">
        <f t="shared" si="6"/>
        <v>1724</v>
      </c>
    </row>
    <row r="38" spans="1:15" ht="23.25" customHeight="1" x14ac:dyDescent="0.25">
      <c r="A38" s="7" t="s">
        <v>37</v>
      </c>
      <c r="B38" s="15">
        <v>20</v>
      </c>
      <c r="C38" s="15">
        <v>20</v>
      </c>
      <c r="D38" s="15">
        <v>180</v>
      </c>
      <c r="E38" s="15">
        <v>180</v>
      </c>
      <c r="F38" s="15">
        <v>332</v>
      </c>
      <c r="G38" s="15">
        <v>241</v>
      </c>
      <c r="H38" s="15">
        <v>1200</v>
      </c>
      <c r="I38" s="15">
        <v>692</v>
      </c>
      <c r="J38" s="15">
        <v>1072</v>
      </c>
      <c r="K38" s="15">
        <v>291</v>
      </c>
      <c r="L38" s="15">
        <v>722</v>
      </c>
      <c r="M38" s="15">
        <v>152</v>
      </c>
      <c r="N38" s="16">
        <f t="shared" si="5"/>
        <v>3526</v>
      </c>
      <c r="O38" s="16">
        <f t="shared" si="6"/>
        <v>1576</v>
      </c>
    </row>
    <row r="39" spans="1:15" ht="23.25" customHeight="1" x14ac:dyDescent="0.25">
      <c r="A39" s="7" t="s">
        <v>41</v>
      </c>
      <c r="B39" s="15">
        <v>25</v>
      </c>
      <c r="C39" s="15">
        <v>25</v>
      </c>
      <c r="D39" s="15">
        <v>200</v>
      </c>
      <c r="E39" s="15">
        <v>199</v>
      </c>
      <c r="F39" s="15">
        <v>348</v>
      </c>
      <c r="G39" s="15">
        <v>254</v>
      </c>
      <c r="H39" s="15">
        <v>1224</v>
      </c>
      <c r="I39" s="15">
        <v>758</v>
      </c>
      <c r="J39" s="15">
        <v>1088</v>
      </c>
      <c r="K39" s="15">
        <v>292</v>
      </c>
      <c r="L39" s="15">
        <v>739</v>
      </c>
      <c r="M39" s="15">
        <v>187</v>
      </c>
      <c r="N39" s="16">
        <f t="shared" si="5"/>
        <v>3624</v>
      </c>
      <c r="O39" s="16">
        <f t="shared" si="6"/>
        <v>1715</v>
      </c>
    </row>
    <row r="40" spans="1:15" s="5" customFormat="1" ht="26.25" customHeight="1" x14ac:dyDescent="0.25">
      <c r="A40" s="8" t="s">
        <v>20</v>
      </c>
      <c r="B40" s="16">
        <f>SUM(B28:B39)</f>
        <v>253</v>
      </c>
      <c r="C40" s="16">
        <f t="shared" ref="C40:O40" si="7">SUM(C28:C39)</f>
        <v>253</v>
      </c>
      <c r="D40" s="16">
        <f t="shared" si="7"/>
        <v>2260</v>
      </c>
      <c r="E40" s="16">
        <f t="shared" si="7"/>
        <v>2226</v>
      </c>
      <c r="F40" s="16">
        <f t="shared" si="7"/>
        <v>4099</v>
      </c>
      <c r="G40" s="16">
        <f t="shared" si="7"/>
        <v>3082</v>
      </c>
      <c r="H40" s="16">
        <f t="shared" si="7"/>
        <v>14633</v>
      </c>
      <c r="I40" s="16">
        <f t="shared" si="7"/>
        <v>8580</v>
      </c>
      <c r="J40" s="16">
        <f t="shared" si="7"/>
        <v>12770</v>
      </c>
      <c r="K40" s="16">
        <f t="shared" si="7"/>
        <v>3548</v>
      </c>
      <c r="L40" s="16">
        <f t="shared" si="7"/>
        <v>9984</v>
      </c>
      <c r="M40" s="16">
        <f t="shared" si="7"/>
        <v>2269</v>
      </c>
      <c r="N40" s="16">
        <f t="shared" si="7"/>
        <v>43999</v>
      </c>
      <c r="O40" s="16">
        <f t="shared" si="7"/>
        <v>19958</v>
      </c>
    </row>
    <row r="42" spans="1:15" x14ac:dyDescent="0.25">
      <c r="A42" s="9"/>
    </row>
    <row r="43" spans="1:15" x14ac:dyDescent="0.25">
      <c r="A43" s="3"/>
    </row>
    <row r="44" spans="1:15" x14ac:dyDescent="0.25">
      <c r="A44" s="3"/>
    </row>
    <row r="45" spans="1:15" x14ac:dyDescent="0.25">
      <c r="A45" s="3"/>
    </row>
    <row r="46" spans="1:15" x14ac:dyDescent="0.25">
      <c r="A46" s="3"/>
    </row>
    <row r="47" spans="1:15" x14ac:dyDescent="0.25">
      <c r="A47" s="3"/>
    </row>
  </sheetData>
  <mergeCells count="18">
    <mergeCell ref="A2:O2"/>
    <mergeCell ref="A25:O25"/>
    <mergeCell ref="N3:O3"/>
    <mergeCell ref="N26:O26"/>
    <mergeCell ref="B26:C26"/>
    <mergeCell ref="D26:E26"/>
    <mergeCell ref="F26:G26"/>
    <mergeCell ref="H26:I26"/>
    <mergeCell ref="F3:G3"/>
    <mergeCell ref="H3:I3"/>
    <mergeCell ref="J26:K26"/>
    <mergeCell ref="L26:M26"/>
    <mergeCell ref="B3:C3"/>
    <mergeCell ref="D3:E3"/>
    <mergeCell ref="A26:A27"/>
    <mergeCell ref="A3:A4"/>
    <mergeCell ref="J3:K3"/>
    <mergeCell ref="L3:M3"/>
  </mergeCells>
  <phoneticPr fontId="18" type="noConversion"/>
  <printOptions horizontalCentered="1" verticalCentered="1"/>
  <pageMargins left="0" right="0" top="1" bottom="0.25" header="0.3" footer="0.3"/>
  <pageSetup paperSize="9" scale="9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topLeftCell="A28" zoomScale="85" zoomScaleNormal="85" workbookViewId="0">
      <selection activeCell="K40" sqref="K40"/>
    </sheetView>
  </sheetViews>
  <sheetFormatPr defaultRowHeight="15" x14ac:dyDescent="0.25"/>
  <cols>
    <col min="1" max="1" width="49.7109375" style="1" customWidth="1"/>
    <col min="2" max="13" width="10.7109375" style="1" customWidth="1"/>
    <col min="14" max="14" width="11.140625" style="5" customWidth="1"/>
    <col min="15" max="16384" width="9.140625" style="1"/>
  </cols>
  <sheetData>
    <row r="1" spans="1:14" x14ac:dyDescent="0.25">
      <c r="A1" s="10" t="s">
        <v>24</v>
      </c>
    </row>
    <row r="2" spans="1:14" ht="73.5" customHeight="1" x14ac:dyDescent="0.25">
      <c r="A2" s="35" t="s">
        <v>62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2" customFormat="1" ht="59.25" customHeigh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38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37</v>
      </c>
      <c r="M3" s="6" t="s">
        <v>41</v>
      </c>
      <c r="N3" s="12" t="s">
        <v>20</v>
      </c>
    </row>
    <row r="4" spans="1:14" s="3" customFormat="1" ht="20.25" customHeight="1" x14ac:dyDescent="0.25">
      <c r="A4" s="13" t="s">
        <v>42</v>
      </c>
      <c r="B4" s="15"/>
      <c r="C4" s="15">
        <v>1</v>
      </c>
      <c r="D4" s="15"/>
      <c r="E4" s="15"/>
      <c r="F4" s="15"/>
      <c r="G4" s="15">
        <v>1</v>
      </c>
      <c r="H4" s="15"/>
      <c r="I4" s="15"/>
      <c r="J4" s="15"/>
      <c r="K4" s="15">
        <v>1</v>
      </c>
      <c r="L4" s="15"/>
      <c r="M4" s="15"/>
      <c r="N4" s="16">
        <f>SUM(B4:M4)</f>
        <v>3</v>
      </c>
    </row>
    <row r="5" spans="1:14" s="3" customFormat="1" ht="20.25" customHeight="1" x14ac:dyDescent="0.25">
      <c r="A5" s="13" t="s">
        <v>43</v>
      </c>
      <c r="B5" s="15">
        <v>649</v>
      </c>
      <c r="C5" s="15">
        <v>616</v>
      </c>
      <c r="D5" s="15">
        <v>727</v>
      </c>
      <c r="E5" s="15">
        <v>751</v>
      </c>
      <c r="F5" s="15">
        <v>662</v>
      </c>
      <c r="G5" s="15">
        <v>548</v>
      </c>
      <c r="H5" s="15">
        <v>691</v>
      </c>
      <c r="I5" s="15">
        <v>817</v>
      </c>
      <c r="J5" s="15">
        <v>747</v>
      </c>
      <c r="K5" s="15">
        <v>806</v>
      </c>
      <c r="L5" s="15">
        <v>737</v>
      </c>
      <c r="M5" s="15">
        <v>750</v>
      </c>
      <c r="N5" s="16">
        <f t="shared" ref="N5:N20" si="0">SUM(B5:M5)</f>
        <v>8501</v>
      </c>
    </row>
    <row r="6" spans="1:14" s="3" customFormat="1" ht="20.25" customHeight="1" x14ac:dyDescent="0.25">
      <c r="A6" s="13" t="s">
        <v>44</v>
      </c>
      <c r="B6" s="15">
        <v>3</v>
      </c>
      <c r="C6" s="15">
        <v>1</v>
      </c>
      <c r="D6" s="15"/>
      <c r="E6" s="15"/>
      <c r="F6" s="15"/>
      <c r="G6" s="15"/>
      <c r="H6" s="15">
        <v>1</v>
      </c>
      <c r="I6" s="15">
        <v>1</v>
      </c>
      <c r="J6" s="15">
        <v>2</v>
      </c>
      <c r="K6" s="15"/>
      <c r="L6" s="15">
        <v>4</v>
      </c>
      <c r="M6" s="15"/>
      <c r="N6" s="16">
        <f t="shared" si="0"/>
        <v>12</v>
      </c>
    </row>
    <row r="7" spans="1:14" s="3" customFormat="1" ht="20.25" customHeight="1" x14ac:dyDescent="0.25">
      <c r="A7" s="13" t="s">
        <v>45</v>
      </c>
      <c r="B7" s="15">
        <v>230</v>
      </c>
      <c r="C7" s="15">
        <v>205</v>
      </c>
      <c r="D7" s="15">
        <v>236</v>
      </c>
      <c r="E7" s="15">
        <v>209</v>
      </c>
      <c r="F7" s="15">
        <v>208</v>
      </c>
      <c r="G7" s="15">
        <v>207</v>
      </c>
      <c r="H7" s="15">
        <v>205</v>
      </c>
      <c r="I7" s="15">
        <v>205</v>
      </c>
      <c r="J7" s="15">
        <v>189</v>
      </c>
      <c r="K7" s="15">
        <v>212</v>
      </c>
      <c r="L7" s="15">
        <v>218</v>
      </c>
      <c r="M7" s="15">
        <v>237</v>
      </c>
      <c r="N7" s="16">
        <f t="shared" si="0"/>
        <v>2561</v>
      </c>
    </row>
    <row r="8" spans="1:14" s="3" customFormat="1" ht="20.25" customHeight="1" x14ac:dyDescent="0.25">
      <c r="A8" s="13" t="s">
        <v>46</v>
      </c>
      <c r="B8" s="15"/>
      <c r="C8" s="15">
        <v>1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6">
        <f t="shared" si="0"/>
        <v>1</v>
      </c>
    </row>
    <row r="9" spans="1:14" s="3" customFormat="1" ht="20.25" customHeight="1" x14ac:dyDescent="0.25">
      <c r="A9" s="13" t="s">
        <v>47</v>
      </c>
      <c r="B9" s="15">
        <v>1597</v>
      </c>
      <c r="C9" s="15">
        <v>1554</v>
      </c>
      <c r="D9" s="15">
        <v>1814</v>
      </c>
      <c r="E9" s="15">
        <v>1739</v>
      </c>
      <c r="F9" s="15">
        <v>1770</v>
      </c>
      <c r="G9" s="15">
        <v>1559</v>
      </c>
      <c r="H9" s="15">
        <v>1798</v>
      </c>
      <c r="I9" s="15">
        <v>1523</v>
      </c>
      <c r="J9" s="15">
        <v>1406</v>
      </c>
      <c r="K9" s="15">
        <v>1579</v>
      </c>
      <c r="L9" s="15">
        <v>1379</v>
      </c>
      <c r="M9" s="15">
        <v>1551</v>
      </c>
      <c r="N9" s="16">
        <f t="shared" si="0"/>
        <v>19269</v>
      </c>
    </row>
    <row r="10" spans="1:14" s="3" customFormat="1" ht="20.25" customHeight="1" x14ac:dyDescent="0.25">
      <c r="A10" s="13" t="s">
        <v>48</v>
      </c>
      <c r="B10" s="15">
        <v>36</v>
      </c>
      <c r="C10" s="15">
        <v>32</v>
      </c>
      <c r="D10" s="15">
        <v>38</v>
      </c>
      <c r="E10" s="15">
        <v>57</v>
      </c>
      <c r="F10" s="15">
        <v>61</v>
      </c>
      <c r="G10" s="15">
        <v>56</v>
      </c>
      <c r="H10" s="15">
        <v>52</v>
      </c>
      <c r="I10" s="15">
        <v>44</v>
      </c>
      <c r="J10" s="15">
        <v>31</v>
      </c>
      <c r="K10" s="15">
        <v>35</v>
      </c>
      <c r="L10" s="15">
        <v>33</v>
      </c>
      <c r="M10" s="15">
        <v>33</v>
      </c>
      <c r="N10" s="16">
        <f t="shared" si="0"/>
        <v>508</v>
      </c>
    </row>
    <row r="11" spans="1:14" s="3" customFormat="1" ht="20.25" customHeight="1" x14ac:dyDescent="0.25">
      <c r="A11" s="13" t="s">
        <v>49</v>
      </c>
      <c r="B11" s="15">
        <v>19</v>
      </c>
      <c r="C11" s="15">
        <v>16</v>
      </c>
      <c r="D11" s="15">
        <v>25</v>
      </c>
      <c r="E11" s="15">
        <v>12</v>
      </c>
      <c r="F11" s="15">
        <v>25</v>
      </c>
      <c r="G11" s="15">
        <v>13</v>
      </c>
      <c r="H11" s="15"/>
      <c r="I11" s="15">
        <v>35</v>
      </c>
      <c r="J11" s="15"/>
      <c r="K11" s="15"/>
      <c r="L11" s="15">
        <v>14</v>
      </c>
      <c r="M11" s="15">
        <v>17</v>
      </c>
      <c r="N11" s="16">
        <f t="shared" si="0"/>
        <v>176</v>
      </c>
    </row>
    <row r="12" spans="1:14" s="3" customFormat="1" ht="20.25" customHeight="1" x14ac:dyDescent="0.25">
      <c r="A12" s="13" t="s">
        <v>50</v>
      </c>
      <c r="B12" s="15">
        <v>30</v>
      </c>
      <c r="C12" s="15">
        <v>28</v>
      </c>
      <c r="D12" s="15">
        <v>34</v>
      </c>
      <c r="E12" s="15">
        <v>31</v>
      </c>
      <c r="F12" s="15">
        <v>36</v>
      </c>
      <c r="G12" s="15">
        <v>37</v>
      </c>
      <c r="H12" s="15">
        <v>32</v>
      </c>
      <c r="I12" s="15">
        <v>28</v>
      </c>
      <c r="J12" s="15">
        <v>36</v>
      </c>
      <c r="K12" s="15">
        <v>28</v>
      </c>
      <c r="L12" s="15">
        <v>25</v>
      </c>
      <c r="M12" s="15">
        <v>22</v>
      </c>
      <c r="N12" s="16">
        <f t="shared" si="0"/>
        <v>367</v>
      </c>
    </row>
    <row r="13" spans="1:14" s="3" customFormat="1" ht="20.25" customHeight="1" x14ac:dyDescent="0.25">
      <c r="A13" s="13" t="s">
        <v>51</v>
      </c>
      <c r="B13" s="15"/>
      <c r="C13" s="15">
        <v>2</v>
      </c>
      <c r="D13" s="15">
        <v>3</v>
      </c>
      <c r="E13" s="15">
        <v>8</v>
      </c>
      <c r="F13" s="15">
        <v>8</v>
      </c>
      <c r="G13" s="15">
        <v>5</v>
      </c>
      <c r="H13" s="15"/>
      <c r="I13" s="15"/>
      <c r="J13" s="15">
        <v>2</v>
      </c>
      <c r="K13" s="15"/>
      <c r="L13" s="15">
        <v>2</v>
      </c>
      <c r="M13" s="15">
        <v>4</v>
      </c>
      <c r="N13" s="16">
        <f t="shared" si="0"/>
        <v>34</v>
      </c>
    </row>
    <row r="14" spans="1:14" s="3" customFormat="1" ht="20.25" customHeight="1" x14ac:dyDescent="0.25">
      <c r="A14" s="13" t="s">
        <v>52</v>
      </c>
      <c r="B14" s="15">
        <v>21</v>
      </c>
      <c r="C14" s="15">
        <v>17</v>
      </c>
      <c r="D14" s="15">
        <v>24</v>
      </c>
      <c r="E14" s="15">
        <v>20</v>
      </c>
      <c r="F14" s="15">
        <v>21</v>
      </c>
      <c r="G14" s="15">
        <v>23</v>
      </c>
      <c r="H14" s="15">
        <v>22</v>
      </c>
      <c r="I14" s="15">
        <v>21</v>
      </c>
      <c r="J14" s="15">
        <v>14</v>
      </c>
      <c r="K14" s="15">
        <v>20</v>
      </c>
      <c r="L14" s="15">
        <v>21</v>
      </c>
      <c r="M14" s="15">
        <v>21</v>
      </c>
      <c r="N14" s="16">
        <f t="shared" si="0"/>
        <v>245</v>
      </c>
    </row>
    <row r="15" spans="1:14" s="3" customFormat="1" ht="20.25" customHeight="1" x14ac:dyDescent="0.25">
      <c r="A15" s="13" t="s">
        <v>53</v>
      </c>
      <c r="B15" s="15">
        <v>518</v>
      </c>
      <c r="C15" s="15">
        <v>522</v>
      </c>
      <c r="D15" s="15">
        <v>543</v>
      </c>
      <c r="E15" s="15">
        <v>504</v>
      </c>
      <c r="F15" s="15">
        <v>485</v>
      </c>
      <c r="G15" s="15">
        <v>493</v>
      </c>
      <c r="H15" s="15">
        <v>514</v>
      </c>
      <c r="I15" s="15">
        <v>481</v>
      </c>
      <c r="J15" s="15">
        <v>458</v>
      </c>
      <c r="K15" s="15">
        <v>505</v>
      </c>
      <c r="L15" s="15">
        <v>451</v>
      </c>
      <c r="M15" s="15">
        <v>540</v>
      </c>
      <c r="N15" s="16">
        <f t="shared" si="0"/>
        <v>6014</v>
      </c>
    </row>
    <row r="16" spans="1:14" s="4" customFormat="1" ht="20.25" customHeight="1" x14ac:dyDescent="0.25">
      <c r="A16" s="13" t="s">
        <v>54</v>
      </c>
      <c r="B16" s="15">
        <v>160</v>
      </c>
      <c r="C16" s="15">
        <v>130</v>
      </c>
      <c r="D16" s="15">
        <v>154</v>
      </c>
      <c r="E16" s="15">
        <v>160</v>
      </c>
      <c r="F16" s="15">
        <v>174</v>
      </c>
      <c r="G16" s="15">
        <v>174</v>
      </c>
      <c r="H16" s="15">
        <v>155</v>
      </c>
      <c r="I16" s="15">
        <v>155</v>
      </c>
      <c r="J16" s="15">
        <v>149</v>
      </c>
      <c r="K16" s="15">
        <v>184</v>
      </c>
      <c r="L16" s="15">
        <v>191</v>
      </c>
      <c r="M16" s="15">
        <v>164</v>
      </c>
      <c r="N16" s="16">
        <f t="shared" si="0"/>
        <v>1950</v>
      </c>
    </row>
    <row r="17" spans="1:15" s="3" customFormat="1" ht="30" customHeight="1" x14ac:dyDescent="0.25">
      <c r="A17" s="13" t="s">
        <v>55</v>
      </c>
      <c r="B17" s="15">
        <v>56</v>
      </c>
      <c r="C17" s="15">
        <v>71</v>
      </c>
      <c r="D17" s="15">
        <v>62</v>
      </c>
      <c r="E17" s="15">
        <v>53</v>
      </c>
      <c r="F17" s="15">
        <v>61</v>
      </c>
      <c r="G17" s="15">
        <v>52</v>
      </c>
      <c r="H17" s="15">
        <v>52</v>
      </c>
      <c r="I17" s="15">
        <v>48</v>
      </c>
      <c r="J17" s="15">
        <v>33</v>
      </c>
      <c r="K17" s="15">
        <v>56</v>
      </c>
      <c r="L17" s="15">
        <v>32</v>
      </c>
      <c r="M17" s="15">
        <v>47</v>
      </c>
      <c r="N17" s="16">
        <f t="shared" si="0"/>
        <v>623</v>
      </c>
    </row>
    <row r="18" spans="1:15" s="3" customFormat="1" ht="20.25" customHeight="1" x14ac:dyDescent="0.25">
      <c r="A18" s="13" t="s">
        <v>56</v>
      </c>
      <c r="B18" s="15">
        <v>22</v>
      </c>
      <c r="C18" s="15">
        <v>16</v>
      </c>
      <c r="D18" s="15">
        <v>9</v>
      </c>
      <c r="E18" s="15">
        <v>21</v>
      </c>
      <c r="F18" s="15">
        <v>22</v>
      </c>
      <c r="G18" s="15">
        <v>26</v>
      </c>
      <c r="H18" s="15">
        <v>32</v>
      </c>
      <c r="I18" s="15">
        <v>51</v>
      </c>
      <c r="J18" s="15">
        <v>49</v>
      </c>
      <c r="K18" s="15">
        <v>42</v>
      </c>
      <c r="L18" s="15">
        <v>44</v>
      </c>
      <c r="M18" s="15">
        <v>50</v>
      </c>
      <c r="N18" s="16">
        <f t="shared" si="0"/>
        <v>384</v>
      </c>
    </row>
    <row r="19" spans="1:15" s="3" customFormat="1" ht="20.25" customHeight="1" x14ac:dyDescent="0.25">
      <c r="A19" s="13" t="s">
        <v>57</v>
      </c>
      <c r="B19" s="15">
        <v>6</v>
      </c>
      <c r="C19" s="15">
        <v>6</v>
      </c>
      <c r="D19" s="15">
        <v>8</v>
      </c>
      <c r="E19" s="15">
        <v>9</v>
      </c>
      <c r="F19" s="15">
        <v>11</v>
      </c>
      <c r="G19" s="15">
        <v>8</v>
      </c>
      <c r="H19" s="15">
        <v>8</v>
      </c>
      <c r="I19" s="15">
        <v>7</v>
      </c>
      <c r="J19" s="15">
        <v>5</v>
      </c>
      <c r="K19" s="15">
        <v>6</v>
      </c>
      <c r="L19" s="15">
        <v>7</v>
      </c>
      <c r="M19" s="15">
        <v>7</v>
      </c>
      <c r="N19" s="16">
        <f t="shared" si="0"/>
        <v>88</v>
      </c>
    </row>
    <row r="20" spans="1:15" s="3" customFormat="1" ht="20.25" customHeight="1" x14ac:dyDescent="0.25">
      <c r="A20" s="13" t="s">
        <v>58</v>
      </c>
      <c r="B20" s="15">
        <v>27</v>
      </c>
      <c r="C20" s="15">
        <v>19</v>
      </c>
      <c r="D20" s="15">
        <v>29</v>
      </c>
      <c r="E20" s="15">
        <v>21</v>
      </c>
      <c r="F20" s="15">
        <v>24</v>
      </c>
      <c r="G20" s="15">
        <v>27</v>
      </c>
      <c r="H20" s="15">
        <v>46</v>
      </c>
      <c r="I20" s="15">
        <v>28</v>
      </c>
      <c r="J20" s="15">
        <v>36</v>
      </c>
      <c r="K20" s="15">
        <v>44</v>
      </c>
      <c r="L20" s="15">
        <v>35</v>
      </c>
      <c r="M20" s="15">
        <v>31</v>
      </c>
      <c r="N20" s="16">
        <f t="shared" si="0"/>
        <v>367</v>
      </c>
    </row>
    <row r="21" spans="1:15" s="4" customFormat="1" ht="26.25" customHeight="1" x14ac:dyDescent="0.25">
      <c r="A21" s="14" t="s">
        <v>19</v>
      </c>
      <c r="B21" s="16">
        <f>SUM(B4:B20)</f>
        <v>3374</v>
      </c>
      <c r="C21" s="16">
        <f t="shared" ref="C21:N21" si="1">SUM(C4:C20)</f>
        <v>3237</v>
      </c>
      <c r="D21" s="16">
        <f t="shared" si="1"/>
        <v>3706</v>
      </c>
      <c r="E21" s="16">
        <f t="shared" si="1"/>
        <v>3595</v>
      </c>
      <c r="F21" s="16">
        <f t="shared" si="1"/>
        <v>3568</v>
      </c>
      <c r="G21" s="16">
        <f t="shared" si="1"/>
        <v>3229</v>
      </c>
      <c r="H21" s="16">
        <f t="shared" si="1"/>
        <v>3608</v>
      </c>
      <c r="I21" s="16">
        <f>SUM(I4:I20)</f>
        <v>3444</v>
      </c>
      <c r="J21" s="16">
        <f t="shared" si="1"/>
        <v>3157</v>
      </c>
      <c r="K21" s="16">
        <f t="shared" si="1"/>
        <v>3518</v>
      </c>
      <c r="L21" s="16">
        <f t="shared" si="1"/>
        <v>3193</v>
      </c>
      <c r="M21" s="16">
        <f t="shared" si="1"/>
        <v>3474</v>
      </c>
      <c r="N21" s="16">
        <f t="shared" si="1"/>
        <v>41103</v>
      </c>
      <c r="O21" s="18"/>
    </row>
    <row r="22" spans="1:15" x14ac:dyDescent="0.2">
      <c r="A22" s="11"/>
    </row>
    <row r="23" spans="1:15" x14ac:dyDescent="0.2">
      <c r="A23" s="11"/>
    </row>
    <row r="24" spans="1:15" x14ac:dyDescent="0.2">
      <c r="A24" s="11"/>
    </row>
    <row r="25" spans="1:15" x14ac:dyDescent="0.2">
      <c r="A25" s="11"/>
    </row>
    <row r="26" spans="1:15" x14ac:dyDescent="0.25">
      <c r="A26" s="10" t="s">
        <v>25</v>
      </c>
    </row>
    <row r="27" spans="1:15" ht="73.5" customHeight="1" x14ac:dyDescent="0.25">
      <c r="A27" s="35" t="s">
        <v>63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1:15" s="2" customFormat="1" ht="59.25" customHeight="1" x14ac:dyDescent="0.25">
      <c r="A28" s="6" t="s">
        <v>0</v>
      </c>
      <c r="B28" s="6" t="s">
        <v>1</v>
      </c>
      <c r="C28" s="6" t="s">
        <v>2</v>
      </c>
      <c r="D28" s="6" t="s">
        <v>3</v>
      </c>
      <c r="E28" s="6" t="s">
        <v>38</v>
      </c>
      <c r="F28" s="6" t="s">
        <v>4</v>
      </c>
      <c r="G28" s="6" t="s">
        <v>5</v>
      </c>
      <c r="H28" s="6" t="s">
        <v>6</v>
      </c>
      <c r="I28" s="6" t="s">
        <v>7</v>
      </c>
      <c r="J28" s="6" t="s">
        <v>8</v>
      </c>
      <c r="K28" s="6" t="s">
        <v>9</v>
      </c>
      <c r="L28" s="6" t="s">
        <v>37</v>
      </c>
      <c r="M28" s="6" t="s">
        <v>10</v>
      </c>
      <c r="N28" s="12" t="s">
        <v>20</v>
      </c>
    </row>
    <row r="29" spans="1:15" s="3" customFormat="1" ht="20.25" customHeight="1" x14ac:dyDescent="0.25">
      <c r="A29" s="13" t="s">
        <v>42</v>
      </c>
      <c r="B29" s="15">
        <v>4</v>
      </c>
      <c r="C29" s="15">
        <v>1</v>
      </c>
      <c r="D29" s="15">
        <v>8</v>
      </c>
      <c r="E29" s="15">
        <v>4</v>
      </c>
      <c r="F29" s="15">
        <v>10</v>
      </c>
      <c r="G29" s="15">
        <v>5</v>
      </c>
      <c r="H29" s="15">
        <v>3</v>
      </c>
      <c r="I29" s="15">
        <v>10</v>
      </c>
      <c r="J29" s="15">
        <v>3</v>
      </c>
      <c r="K29" s="15">
        <v>2</v>
      </c>
      <c r="L29" s="15">
        <v>6</v>
      </c>
      <c r="M29" s="15">
        <v>1</v>
      </c>
      <c r="N29" s="16">
        <f>SUM(B29:M29)</f>
        <v>57</v>
      </c>
    </row>
    <row r="30" spans="1:15" s="3" customFormat="1" ht="20.25" customHeight="1" x14ac:dyDescent="0.25">
      <c r="A30" s="13" t="s">
        <v>43</v>
      </c>
      <c r="B30" s="15">
        <v>669</v>
      </c>
      <c r="C30" s="15">
        <v>633</v>
      </c>
      <c r="D30" s="15">
        <v>748</v>
      </c>
      <c r="E30" s="15">
        <v>764</v>
      </c>
      <c r="F30" s="15">
        <v>693</v>
      </c>
      <c r="G30" s="15">
        <v>613</v>
      </c>
      <c r="H30" s="15">
        <v>746</v>
      </c>
      <c r="I30" s="15">
        <v>843</v>
      </c>
      <c r="J30" s="15">
        <v>787</v>
      </c>
      <c r="K30" s="15">
        <v>861</v>
      </c>
      <c r="L30" s="15">
        <v>772</v>
      </c>
      <c r="M30" s="15">
        <v>787</v>
      </c>
      <c r="N30" s="16">
        <f t="shared" ref="N30:N46" si="2">SUM(B30:M30)</f>
        <v>8916</v>
      </c>
    </row>
    <row r="31" spans="1:15" s="3" customFormat="1" ht="20.25" customHeight="1" x14ac:dyDescent="0.25">
      <c r="A31" s="13" t="s">
        <v>44</v>
      </c>
      <c r="B31" s="15">
        <v>4</v>
      </c>
      <c r="C31" s="15">
        <v>1</v>
      </c>
      <c r="D31" s="15">
        <v>1</v>
      </c>
      <c r="E31" s="15"/>
      <c r="F31" s="15"/>
      <c r="G31" s="15"/>
      <c r="H31" s="15">
        <v>1</v>
      </c>
      <c r="I31" s="15">
        <v>1</v>
      </c>
      <c r="J31" s="15">
        <v>2</v>
      </c>
      <c r="K31" s="15">
        <v>1</v>
      </c>
      <c r="L31" s="15">
        <v>3</v>
      </c>
      <c r="M31" s="15"/>
      <c r="N31" s="16">
        <f t="shared" si="2"/>
        <v>14</v>
      </c>
    </row>
    <row r="32" spans="1:15" s="3" customFormat="1" ht="20.25" customHeight="1" x14ac:dyDescent="0.25">
      <c r="A32" s="13" t="s">
        <v>45</v>
      </c>
      <c r="B32" s="15">
        <v>433</v>
      </c>
      <c r="C32" s="15">
        <v>433</v>
      </c>
      <c r="D32" s="15">
        <v>470</v>
      </c>
      <c r="E32" s="15">
        <v>447</v>
      </c>
      <c r="F32" s="15">
        <v>455</v>
      </c>
      <c r="G32" s="15">
        <v>427</v>
      </c>
      <c r="H32" s="15">
        <v>433</v>
      </c>
      <c r="I32" s="15">
        <v>399</v>
      </c>
      <c r="J32" s="15">
        <v>391</v>
      </c>
      <c r="K32" s="15">
        <v>413</v>
      </c>
      <c r="L32" s="15">
        <v>396</v>
      </c>
      <c r="M32" s="15">
        <v>426</v>
      </c>
      <c r="N32" s="16">
        <f t="shared" si="2"/>
        <v>5123</v>
      </c>
    </row>
    <row r="33" spans="1:15" s="3" customFormat="1" ht="20.25" customHeight="1" x14ac:dyDescent="0.25">
      <c r="A33" s="13" t="s">
        <v>46</v>
      </c>
      <c r="B33" s="15">
        <v>2</v>
      </c>
      <c r="C33" s="15">
        <v>4</v>
      </c>
      <c r="D33" s="15">
        <v>5</v>
      </c>
      <c r="E33" s="15">
        <v>3</v>
      </c>
      <c r="F33" s="15">
        <v>4</v>
      </c>
      <c r="G33" s="15">
        <v>3</v>
      </c>
      <c r="H33" s="15">
        <v>1</v>
      </c>
      <c r="I33" s="15">
        <v>3</v>
      </c>
      <c r="J33" s="15"/>
      <c r="K33" s="15">
        <v>2</v>
      </c>
      <c r="L33" s="15">
        <v>2</v>
      </c>
      <c r="M33" s="15">
        <v>1</v>
      </c>
      <c r="N33" s="16">
        <f t="shared" si="2"/>
        <v>30</v>
      </c>
    </row>
    <row r="34" spans="1:15" s="3" customFormat="1" ht="20.25" customHeight="1" x14ac:dyDescent="0.25">
      <c r="A34" s="13" t="s">
        <v>47</v>
      </c>
      <c r="B34" s="15">
        <v>1297</v>
      </c>
      <c r="C34" s="15">
        <v>1234</v>
      </c>
      <c r="D34" s="15">
        <v>1347</v>
      </c>
      <c r="E34" s="15">
        <v>1391</v>
      </c>
      <c r="F34" s="15">
        <v>1411</v>
      </c>
      <c r="G34" s="15">
        <v>1333</v>
      </c>
      <c r="H34" s="15">
        <v>1370</v>
      </c>
      <c r="I34" s="25">
        <v>1267</v>
      </c>
      <c r="J34" s="15">
        <v>1288</v>
      </c>
      <c r="K34" s="15">
        <v>1336</v>
      </c>
      <c r="L34" s="15">
        <v>1233</v>
      </c>
      <c r="M34" s="15">
        <v>1257</v>
      </c>
      <c r="N34" s="16">
        <f t="shared" si="2"/>
        <v>15764</v>
      </c>
    </row>
    <row r="35" spans="1:15" s="3" customFormat="1" ht="20.25" customHeight="1" x14ac:dyDescent="0.25">
      <c r="A35" s="13" t="s">
        <v>48</v>
      </c>
      <c r="B35" s="15">
        <v>49</v>
      </c>
      <c r="C35" s="15">
        <v>39</v>
      </c>
      <c r="D35" s="15">
        <v>53</v>
      </c>
      <c r="E35" s="15">
        <v>62</v>
      </c>
      <c r="F35" s="15">
        <v>65</v>
      </c>
      <c r="G35" s="15">
        <v>68</v>
      </c>
      <c r="H35" s="15">
        <v>57</v>
      </c>
      <c r="I35" s="15">
        <v>54</v>
      </c>
      <c r="J35" s="15">
        <v>32</v>
      </c>
      <c r="K35" s="15">
        <v>46</v>
      </c>
      <c r="L35" s="15">
        <v>37</v>
      </c>
      <c r="M35" s="15">
        <v>39</v>
      </c>
      <c r="N35" s="16">
        <f t="shared" si="2"/>
        <v>601</v>
      </c>
    </row>
    <row r="36" spans="1:15" s="3" customFormat="1" ht="20.25" customHeight="1" x14ac:dyDescent="0.25">
      <c r="A36" s="13" t="s">
        <v>49</v>
      </c>
      <c r="B36" s="15">
        <v>17</v>
      </c>
      <c r="C36" s="15">
        <v>15</v>
      </c>
      <c r="D36" s="15">
        <v>25</v>
      </c>
      <c r="E36" s="15">
        <v>14</v>
      </c>
      <c r="F36" s="15">
        <v>26</v>
      </c>
      <c r="G36" s="15">
        <v>13</v>
      </c>
      <c r="H36" s="15">
        <v>20</v>
      </c>
      <c r="I36" s="15">
        <v>29</v>
      </c>
      <c r="J36" s="15"/>
      <c r="K36" s="15">
        <v>24</v>
      </c>
      <c r="L36" s="15">
        <v>17</v>
      </c>
      <c r="M36" s="15">
        <v>17</v>
      </c>
      <c r="N36" s="16">
        <f t="shared" si="2"/>
        <v>217</v>
      </c>
    </row>
    <row r="37" spans="1:15" s="3" customFormat="1" ht="20.25" customHeight="1" x14ac:dyDescent="0.25">
      <c r="A37" s="13" t="s">
        <v>50</v>
      </c>
      <c r="B37" s="15">
        <v>3</v>
      </c>
      <c r="C37" s="15">
        <v>3</v>
      </c>
      <c r="D37" s="15">
        <v>5</v>
      </c>
      <c r="E37" s="15">
        <v>8</v>
      </c>
      <c r="F37" s="15">
        <v>10</v>
      </c>
      <c r="G37" s="15">
        <v>4</v>
      </c>
      <c r="H37" s="15">
        <v>3</v>
      </c>
      <c r="I37" s="15">
        <v>1</v>
      </c>
      <c r="J37" s="15">
        <v>5</v>
      </c>
      <c r="K37" s="15">
        <v>5</v>
      </c>
      <c r="L37" s="15">
        <v>7</v>
      </c>
      <c r="M37" s="15">
        <v>1</v>
      </c>
      <c r="N37" s="16">
        <f t="shared" si="2"/>
        <v>55</v>
      </c>
    </row>
    <row r="38" spans="1:15" s="3" customFormat="1" ht="20.25" customHeight="1" x14ac:dyDescent="0.25">
      <c r="A38" s="13" t="s">
        <v>51</v>
      </c>
      <c r="B38" s="15">
        <v>5</v>
      </c>
      <c r="C38" s="15">
        <v>8</v>
      </c>
      <c r="D38" s="15">
        <v>7</v>
      </c>
      <c r="E38" s="15">
        <v>10</v>
      </c>
      <c r="F38" s="15">
        <v>14</v>
      </c>
      <c r="G38" s="15">
        <v>9</v>
      </c>
      <c r="H38" s="15">
        <v>2</v>
      </c>
      <c r="I38" s="15">
        <v>1</v>
      </c>
      <c r="J38" s="15">
        <v>2</v>
      </c>
      <c r="K38" s="15">
        <v>3</v>
      </c>
      <c r="L38" s="15">
        <v>2</v>
      </c>
      <c r="M38" s="15">
        <v>4</v>
      </c>
      <c r="N38" s="16">
        <f t="shared" si="2"/>
        <v>67</v>
      </c>
    </row>
    <row r="39" spans="1:15" s="3" customFormat="1" ht="20.25" customHeight="1" x14ac:dyDescent="0.25">
      <c r="A39" s="13" t="s">
        <v>52</v>
      </c>
      <c r="B39" s="15">
        <v>185</v>
      </c>
      <c r="C39" s="15">
        <v>173</v>
      </c>
      <c r="D39" s="15">
        <v>190</v>
      </c>
      <c r="E39" s="15">
        <v>194</v>
      </c>
      <c r="F39" s="15">
        <v>193</v>
      </c>
      <c r="G39" s="15">
        <v>203</v>
      </c>
      <c r="H39" s="15">
        <v>198</v>
      </c>
      <c r="I39" s="23">
        <v>162</v>
      </c>
      <c r="J39" s="15">
        <v>168</v>
      </c>
      <c r="K39" s="15">
        <v>201</v>
      </c>
      <c r="L39" s="15">
        <v>193</v>
      </c>
      <c r="M39" s="15">
        <v>183</v>
      </c>
      <c r="N39" s="16">
        <f t="shared" si="2"/>
        <v>2243</v>
      </c>
    </row>
    <row r="40" spans="1:15" s="3" customFormat="1" ht="20.25" customHeight="1" x14ac:dyDescent="0.25">
      <c r="A40" s="13" t="s">
        <v>53</v>
      </c>
      <c r="B40" s="15">
        <v>521</v>
      </c>
      <c r="C40" s="15">
        <v>519</v>
      </c>
      <c r="D40" s="15">
        <v>533</v>
      </c>
      <c r="E40" s="15">
        <v>487</v>
      </c>
      <c r="F40" s="15">
        <v>513</v>
      </c>
      <c r="G40" s="15">
        <v>527</v>
      </c>
      <c r="H40" s="15">
        <v>521</v>
      </c>
      <c r="I40" s="23">
        <v>486</v>
      </c>
      <c r="J40" s="15">
        <v>536</v>
      </c>
      <c r="K40" s="15">
        <v>521</v>
      </c>
      <c r="L40" s="15">
        <v>478</v>
      </c>
      <c r="M40" s="15">
        <v>539</v>
      </c>
      <c r="N40" s="16">
        <f t="shared" si="2"/>
        <v>6181</v>
      </c>
    </row>
    <row r="41" spans="1:15" s="4" customFormat="1" ht="20.25" customHeight="1" x14ac:dyDescent="0.25">
      <c r="A41" s="13" t="s">
        <v>54</v>
      </c>
      <c r="B41" s="17">
        <v>191</v>
      </c>
      <c r="C41" s="17">
        <v>179</v>
      </c>
      <c r="D41" s="17">
        <v>205</v>
      </c>
      <c r="E41" s="17">
        <v>202</v>
      </c>
      <c r="F41" s="17">
        <v>207</v>
      </c>
      <c r="G41" s="17">
        <v>214</v>
      </c>
      <c r="H41" s="17">
        <v>183</v>
      </c>
      <c r="I41" s="24">
        <v>197</v>
      </c>
      <c r="J41" s="17">
        <v>154</v>
      </c>
      <c r="K41" s="17">
        <v>219</v>
      </c>
      <c r="L41" s="17">
        <v>230</v>
      </c>
      <c r="M41" s="17">
        <v>187</v>
      </c>
      <c r="N41" s="16">
        <f t="shared" si="2"/>
        <v>2368</v>
      </c>
    </row>
    <row r="42" spans="1:15" s="3" customFormat="1" ht="30" customHeight="1" x14ac:dyDescent="0.25">
      <c r="A42" s="13" t="s">
        <v>59</v>
      </c>
      <c r="B42" s="15">
        <v>14</v>
      </c>
      <c r="C42" s="15">
        <v>12</v>
      </c>
      <c r="D42" s="15">
        <v>11</v>
      </c>
      <c r="E42" s="15">
        <v>7</v>
      </c>
      <c r="F42" s="15">
        <v>7</v>
      </c>
      <c r="G42" s="15">
        <v>3</v>
      </c>
      <c r="H42" s="15">
        <v>6</v>
      </c>
      <c r="I42" s="15">
        <v>6</v>
      </c>
      <c r="J42" s="15">
        <v>6</v>
      </c>
      <c r="K42" s="15">
        <v>6</v>
      </c>
      <c r="L42" s="15">
        <v>8</v>
      </c>
      <c r="M42" s="15">
        <v>17</v>
      </c>
      <c r="N42" s="16">
        <f t="shared" si="2"/>
        <v>103</v>
      </c>
    </row>
    <row r="43" spans="1:15" s="3" customFormat="1" ht="30" customHeight="1" x14ac:dyDescent="0.25">
      <c r="A43" s="13" t="s">
        <v>60</v>
      </c>
      <c r="B43" s="15">
        <v>57</v>
      </c>
      <c r="C43" s="15">
        <v>66</v>
      </c>
      <c r="D43" s="15">
        <v>66</v>
      </c>
      <c r="E43" s="15">
        <v>54</v>
      </c>
      <c r="F43" s="15">
        <v>50</v>
      </c>
      <c r="G43" s="15">
        <v>57</v>
      </c>
      <c r="H43" s="15">
        <v>52</v>
      </c>
      <c r="I43" s="15">
        <v>48</v>
      </c>
      <c r="J43" s="15">
        <v>33</v>
      </c>
      <c r="K43" s="15">
        <v>42</v>
      </c>
      <c r="L43" s="15">
        <v>30</v>
      </c>
      <c r="M43" s="15">
        <v>40</v>
      </c>
      <c r="N43" s="16">
        <f t="shared" si="2"/>
        <v>595</v>
      </c>
    </row>
    <row r="44" spans="1:15" s="3" customFormat="1" ht="20.25" customHeight="1" x14ac:dyDescent="0.25">
      <c r="A44" s="13" t="s">
        <v>56</v>
      </c>
      <c r="B44" s="15">
        <v>17</v>
      </c>
      <c r="C44" s="15">
        <v>34</v>
      </c>
      <c r="D44" s="15">
        <v>32</v>
      </c>
      <c r="E44" s="15">
        <v>43</v>
      </c>
      <c r="F44" s="15">
        <v>26</v>
      </c>
      <c r="G44" s="15">
        <v>39</v>
      </c>
      <c r="H44" s="15">
        <v>23</v>
      </c>
      <c r="I44" s="15">
        <v>46</v>
      </c>
      <c r="J44" s="15">
        <v>37</v>
      </c>
      <c r="K44" s="15">
        <v>39</v>
      </c>
      <c r="L44" s="15">
        <v>29</v>
      </c>
      <c r="M44" s="15">
        <v>33</v>
      </c>
      <c r="N44" s="16">
        <f t="shared" si="2"/>
        <v>398</v>
      </c>
    </row>
    <row r="45" spans="1:15" s="3" customFormat="1" ht="20.25" customHeight="1" x14ac:dyDescent="0.25">
      <c r="A45" s="13" t="s">
        <v>57</v>
      </c>
      <c r="B45" s="15">
        <v>49</v>
      </c>
      <c r="C45" s="15">
        <v>56</v>
      </c>
      <c r="D45" s="15">
        <v>68</v>
      </c>
      <c r="E45" s="15">
        <v>66</v>
      </c>
      <c r="F45" s="15">
        <v>69</v>
      </c>
      <c r="G45" s="15">
        <v>55</v>
      </c>
      <c r="H45" s="15">
        <v>52</v>
      </c>
      <c r="I45" s="15">
        <v>31</v>
      </c>
      <c r="J45" s="15">
        <v>56</v>
      </c>
      <c r="K45" s="15">
        <v>62</v>
      </c>
      <c r="L45" s="15">
        <v>47</v>
      </c>
      <c r="M45" s="15">
        <v>59</v>
      </c>
      <c r="N45" s="16">
        <f t="shared" si="2"/>
        <v>670</v>
      </c>
    </row>
    <row r="46" spans="1:15" s="3" customFormat="1" ht="20.25" customHeight="1" x14ac:dyDescent="0.25">
      <c r="A46" s="13" t="s">
        <v>58</v>
      </c>
      <c r="B46" s="15">
        <v>28</v>
      </c>
      <c r="C46" s="15">
        <v>26</v>
      </c>
      <c r="D46" s="15">
        <v>55</v>
      </c>
      <c r="E46" s="15">
        <v>39</v>
      </c>
      <c r="F46" s="15">
        <v>54</v>
      </c>
      <c r="G46" s="15">
        <v>80</v>
      </c>
      <c r="H46" s="15">
        <v>80</v>
      </c>
      <c r="I46" s="15">
        <v>50</v>
      </c>
      <c r="J46" s="15">
        <v>66</v>
      </c>
      <c r="K46" s="15">
        <v>50</v>
      </c>
      <c r="L46" s="15">
        <v>36</v>
      </c>
      <c r="M46" s="15">
        <v>33</v>
      </c>
      <c r="N46" s="16">
        <f t="shared" si="2"/>
        <v>597</v>
      </c>
    </row>
    <row r="47" spans="1:15" s="4" customFormat="1" ht="26.25" customHeight="1" x14ac:dyDescent="0.25">
      <c r="A47" s="14" t="s">
        <v>19</v>
      </c>
      <c r="B47" s="16">
        <f>SUM(B29:B46)</f>
        <v>3545</v>
      </c>
      <c r="C47" s="16">
        <f t="shared" ref="C47:N47" si="3">SUM(C29:C46)</f>
        <v>3436</v>
      </c>
      <c r="D47" s="16">
        <f t="shared" si="3"/>
        <v>3829</v>
      </c>
      <c r="E47" s="16">
        <f t="shared" si="3"/>
        <v>3795</v>
      </c>
      <c r="F47" s="16">
        <f t="shared" si="3"/>
        <v>3807</v>
      </c>
      <c r="G47" s="16">
        <f t="shared" si="3"/>
        <v>3653</v>
      </c>
      <c r="H47" s="16">
        <f t="shared" si="3"/>
        <v>3751</v>
      </c>
      <c r="I47" s="16">
        <f>SUM(I29:I46)</f>
        <v>3634</v>
      </c>
      <c r="J47" s="16">
        <f t="shared" si="3"/>
        <v>3566</v>
      </c>
      <c r="K47" s="16">
        <f t="shared" si="3"/>
        <v>3833</v>
      </c>
      <c r="L47" s="16">
        <f t="shared" si="3"/>
        <v>3526</v>
      </c>
      <c r="M47" s="16">
        <f t="shared" si="3"/>
        <v>3624</v>
      </c>
      <c r="N47" s="16">
        <f t="shared" si="3"/>
        <v>43999</v>
      </c>
      <c r="O47" s="18"/>
    </row>
    <row r="48" spans="1:15" x14ac:dyDescent="0.25">
      <c r="A48" s="3"/>
    </row>
    <row r="49" spans="1:1" x14ac:dyDescent="0.25">
      <c r="A49" s="3"/>
    </row>
    <row r="50" spans="1:1" x14ac:dyDescent="0.25">
      <c r="A50" s="3"/>
    </row>
  </sheetData>
  <mergeCells count="2">
    <mergeCell ref="A27:N27"/>
    <mergeCell ref="A2:N2"/>
  </mergeCells>
  <phoneticPr fontId="18" type="noConversion"/>
  <printOptions horizontalCentered="1" verticalCentered="1"/>
  <pageMargins left="0" right="0" top="1" bottom="0.25" header="0.3" footer="0.3"/>
  <pageSetup paperSize="9" scale="7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A-Genel Geçiş-General Passage</vt:lpstr>
      <vt:lpstr>C-Kılavuz - Pilots</vt:lpstr>
      <vt:lpstr>C-Gemi Tipleri - Ship 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Analiz</dc:creator>
  <cp:lastModifiedBy>Adile Karci</cp:lastModifiedBy>
  <cp:lastPrinted>2017-01-23T12:10:38Z</cp:lastPrinted>
  <dcterms:created xsi:type="dcterms:W3CDTF">2016-02-17T07:54:27Z</dcterms:created>
  <dcterms:modified xsi:type="dcterms:W3CDTF">2019-08-01T06:24:40Z</dcterms:modified>
</cp:coreProperties>
</file>